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240" windowWidth="14535" windowHeight="9225" tabRatio="923"/>
  </bookViews>
  <sheets>
    <sheet name="สารบัญ" sheetId="36" r:id="rId1"/>
    <sheet name="1ผบ.สพท" sheetId="9" r:id="rId2"/>
    <sheet name="2สพท" sheetId="10" r:id="rId3"/>
    <sheet name="3เครือข่าย" sheetId="11" r:id="rId4"/>
    <sheet name="4จบกศ" sheetId="34" r:id="rId5"/>
    <sheet name="5ผลสัมฤทธิ์" sheetId="33" r:id="rId6"/>
    <sheet name="6สถิติ" sheetId="35" r:id="rId7"/>
    <sheet name="7ครูต่อนร" sheetId="37" r:id="rId8"/>
    <sheet name="8แยกระดับ" sheetId="12" r:id="rId9"/>
    <sheet name="9ร.ร.3ขนาดอ." sheetId="3" r:id="rId10"/>
    <sheet name="10ร.ร.7ขนาดอ." sheetId="6" r:id="rId11"/>
    <sheet name="11รรไปรวม" sheetId="21" r:id="rId12"/>
    <sheet name="12ห้อง" sheetId="14" r:id="rId13"/>
    <sheet name="13นร." sheetId="15" r:id="rId14"/>
    <sheet name="14ที่อยู่61" sheetId="39" r:id="rId15"/>
    <sheet name="15อนุบาล" sheetId="16" r:id="rId16"/>
    <sheet name="16ประถม" sheetId="17" r:id="rId17"/>
    <sheet name="17มัธยม" sheetId="18" r:id="rId18"/>
    <sheet name="18แยกขนาด3ขนาด" sheetId="5" r:id="rId19"/>
    <sheet name="19แยกขนาด7ขนาด" sheetId="7" r:id="rId20"/>
    <sheet name="20บุคลากรเขต" sheetId="40" r:id="rId21"/>
  </sheets>
  <definedNames>
    <definedName name="_xlnm.Print_Titles" localSheetId="14">'14ที่อยู่61'!$2:$3</definedName>
    <definedName name="_xlnm.Print_Titles" localSheetId="15">'15อนุบาล'!$2:$3</definedName>
    <definedName name="_xlnm.Print_Titles" localSheetId="16">'16ประถม'!$2:$3</definedName>
    <definedName name="_xlnm.Print_Titles" localSheetId="17">'17มัธยม'!$2:$3</definedName>
    <definedName name="_xlnm.Print_Titles" localSheetId="18">'18แยกขนาด3ขนาด'!$2:$2</definedName>
    <definedName name="_xlnm.Print_Titles" localSheetId="19">'19แยกขนาด7ขนาด'!$2:$2</definedName>
  </definedNames>
  <calcPr calcId="145621"/>
</workbook>
</file>

<file path=xl/calcChain.xml><?xml version="1.0" encoding="utf-8"?>
<calcChain xmlns="http://schemas.openxmlformats.org/spreadsheetml/2006/main">
  <c r="L33" i="10" l="1"/>
  <c r="L32" i="10"/>
  <c r="L26" i="10"/>
  <c r="H179" i="39" l="1"/>
  <c r="H178" i="39"/>
  <c r="G178" i="39"/>
  <c r="G179" i="39" s="1"/>
  <c r="I177" i="39"/>
  <c r="I176" i="39"/>
  <c r="I175" i="39"/>
  <c r="I174" i="39"/>
  <c r="I173" i="39"/>
  <c r="I172" i="39"/>
  <c r="I171" i="39"/>
  <c r="I170" i="39"/>
  <c r="I169" i="39"/>
  <c r="I168" i="39"/>
  <c r="I167" i="39"/>
  <c r="I166" i="39"/>
  <c r="I164" i="39"/>
  <c r="I163" i="39"/>
  <c r="I162" i="39"/>
  <c r="I161" i="39"/>
  <c r="I160" i="39"/>
  <c r="I178" i="39" s="1"/>
  <c r="H158" i="39"/>
  <c r="G158" i="39"/>
  <c r="I157" i="39"/>
  <c r="I156" i="39"/>
  <c r="I155" i="39"/>
  <c r="I154" i="39"/>
  <c r="I153" i="39"/>
  <c r="I151" i="39"/>
  <c r="I150" i="39"/>
  <c r="I149" i="39"/>
  <c r="I148" i="39"/>
  <c r="I147" i="39"/>
  <c r="I146" i="39"/>
  <c r="I145" i="39"/>
  <c r="I144" i="39"/>
  <c r="I143" i="39"/>
  <c r="I142" i="39"/>
  <c r="I141" i="39"/>
  <c r="I140" i="39"/>
  <c r="I158" i="39" s="1"/>
  <c r="H138" i="39"/>
  <c r="G138" i="39"/>
  <c r="I137" i="39"/>
  <c r="I136" i="39"/>
  <c r="I135" i="39"/>
  <c r="I134" i="39"/>
  <c r="I133" i="39"/>
  <c r="I132" i="39"/>
  <c r="I131" i="39"/>
  <c r="I130" i="39"/>
  <c r="I129" i="39"/>
  <c r="I128" i="39"/>
  <c r="I127" i="39"/>
  <c r="I126" i="39"/>
  <c r="I125" i="39"/>
  <c r="I124" i="39"/>
  <c r="I123" i="39"/>
  <c r="I122" i="39"/>
  <c r="I121" i="39"/>
  <c r="I120" i="39"/>
  <c r="I119" i="39"/>
  <c r="I118" i="39"/>
  <c r="I117" i="39"/>
  <c r="I116" i="39"/>
  <c r="I115" i="39"/>
  <c r="I114" i="39"/>
  <c r="I113" i="39"/>
  <c r="I112" i="39"/>
  <c r="I111" i="39"/>
  <c r="I110" i="39"/>
  <c r="I109" i="39"/>
  <c r="I108" i="39"/>
  <c r="I107" i="39"/>
  <c r="I106" i="39"/>
  <c r="I105" i="39"/>
  <c r="I104" i="39"/>
  <c r="I103" i="39"/>
  <c r="I102" i="39"/>
  <c r="I101" i="39"/>
  <c r="I100" i="39"/>
  <c r="I99" i="39"/>
  <c r="I98" i="39"/>
  <c r="I97" i="39"/>
  <c r="I96" i="39"/>
  <c r="I95" i="39"/>
  <c r="I94" i="39"/>
  <c r="I93" i="39"/>
  <c r="I92" i="39"/>
  <c r="I91" i="39"/>
  <c r="I90" i="39"/>
  <c r="I138" i="39" s="1"/>
  <c r="H88" i="39"/>
  <c r="G88" i="39"/>
  <c r="I87" i="39"/>
  <c r="I86" i="39"/>
  <c r="I85" i="39"/>
  <c r="I84" i="39"/>
  <c r="I83" i="39"/>
  <c r="I82" i="39"/>
  <c r="I81" i="39"/>
  <c r="I80" i="39"/>
  <c r="I79" i="39"/>
  <c r="I78" i="39"/>
  <c r="I77" i="39"/>
  <c r="I76" i="39"/>
  <c r="I75" i="39"/>
  <c r="I74" i="39"/>
  <c r="I73" i="39"/>
  <c r="I72" i="39"/>
  <c r="I71" i="39"/>
  <c r="I70" i="39"/>
  <c r="I69" i="39"/>
  <c r="I68" i="39"/>
  <c r="I67" i="39"/>
  <c r="I88" i="39" s="1"/>
  <c r="H65" i="39"/>
  <c r="G65" i="39"/>
  <c r="I64" i="39"/>
  <c r="I63" i="39"/>
  <c r="I62" i="39"/>
  <c r="I61" i="39"/>
  <c r="I60" i="39"/>
  <c r="I59" i="39"/>
  <c r="I58" i="39"/>
  <c r="I57" i="39"/>
  <c r="I56" i="39"/>
  <c r="I55" i="39"/>
  <c r="I54" i="39"/>
  <c r="I53" i="39"/>
  <c r="I52" i="39"/>
  <c r="I50" i="39"/>
  <c r="I49" i="39"/>
  <c r="I48" i="39"/>
  <c r="I47" i="39"/>
  <c r="I46" i="39"/>
  <c r="I45" i="39"/>
  <c r="I44" i="39"/>
  <c r="I43" i="39"/>
  <c r="I42" i="39"/>
  <c r="I41" i="39"/>
  <c r="I40" i="39"/>
  <c r="I39" i="39"/>
  <c r="I38" i="39"/>
  <c r="I37" i="39"/>
  <c r="I36" i="39"/>
  <c r="I35" i="39"/>
  <c r="I34" i="39"/>
  <c r="I32" i="39"/>
  <c r="I31" i="39"/>
  <c r="I30" i="39"/>
  <c r="I29" i="39"/>
  <c r="I28" i="39"/>
  <c r="I27" i="39"/>
  <c r="I26" i="39"/>
  <c r="I25" i="39"/>
  <c r="I24" i="39"/>
  <c r="I23" i="39"/>
  <c r="I22" i="39"/>
  <c r="I21" i="39"/>
  <c r="I20" i="39"/>
  <c r="I19" i="39"/>
  <c r="I18" i="39"/>
  <c r="I17" i="39"/>
  <c r="I15" i="39"/>
  <c r="I14" i="39"/>
  <c r="I13" i="39"/>
  <c r="I12" i="39"/>
  <c r="I11" i="39"/>
  <c r="I10" i="39"/>
  <c r="I9" i="39"/>
  <c r="I8" i="39"/>
  <c r="I7" i="39"/>
  <c r="I6" i="39"/>
  <c r="I5" i="39"/>
  <c r="I65" i="39" s="1"/>
  <c r="I179" i="39" l="1"/>
  <c r="I5" i="37" l="1"/>
  <c r="H10" i="37"/>
  <c r="G10" i="37"/>
  <c r="F10" i="37"/>
  <c r="E10" i="37"/>
  <c r="D10" i="37"/>
  <c r="C10" i="37"/>
  <c r="N9" i="37"/>
  <c r="H21" i="37"/>
  <c r="J9" i="37"/>
  <c r="I9" i="37"/>
  <c r="N8" i="37"/>
  <c r="G21" i="37"/>
  <c r="J8" i="37"/>
  <c r="I8" i="37"/>
  <c r="K8" i="37" s="1"/>
  <c r="P8" i="37" s="1"/>
  <c r="G22" i="37" s="1"/>
  <c r="N7" i="37"/>
  <c r="F21" i="37"/>
  <c r="J7" i="37"/>
  <c r="K7" i="37" s="1"/>
  <c r="P7" i="37" s="1"/>
  <c r="F22" i="37" s="1"/>
  <c r="I7" i="37"/>
  <c r="N6" i="37"/>
  <c r="E21" i="37"/>
  <c r="J6" i="37"/>
  <c r="I6" i="37"/>
  <c r="K6" i="37" s="1"/>
  <c r="P6" i="37" s="1"/>
  <c r="E22" i="37" s="1"/>
  <c r="N5" i="37"/>
  <c r="D21" i="37"/>
  <c r="J5" i="37"/>
  <c r="K9" i="37"/>
  <c r="P9" i="37"/>
  <c r="H22" i="37" s="1"/>
  <c r="N10" i="37"/>
  <c r="Q7" i="10"/>
  <c r="D17" i="10"/>
  <c r="E17" i="10"/>
  <c r="B17" i="10"/>
  <c r="C17" i="10"/>
  <c r="O21" i="35"/>
  <c r="N21" i="35"/>
  <c r="P21" i="35"/>
  <c r="I25" i="35"/>
  <c r="M21" i="35"/>
  <c r="L21" i="35"/>
  <c r="K21" i="35"/>
  <c r="I21" i="35"/>
  <c r="J21" i="35"/>
  <c r="G25" i="35"/>
  <c r="H21" i="35"/>
  <c r="F21" i="35"/>
  <c r="E21" i="35"/>
  <c r="G21" i="35"/>
  <c r="F25" i="35"/>
  <c r="C21" i="35"/>
  <c r="B21" i="35"/>
  <c r="D21" i="35"/>
  <c r="E25" i="35"/>
  <c r="P20" i="35"/>
  <c r="M20" i="35"/>
  <c r="J20" i="35"/>
  <c r="G20" i="35"/>
  <c r="P19" i="35"/>
  <c r="M19" i="35"/>
  <c r="J19" i="35"/>
  <c r="G19" i="35"/>
  <c r="P18" i="35"/>
  <c r="M18" i="35"/>
  <c r="J18" i="35"/>
  <c r="G18" i="35"/>
  <c r="P17" i="35"/>
  <c r="M17" i="35"/>
  <c r="J17" i="35"/>
  <c r="G17" i="35"/>
  <c r="P16" i="35"/>
  <c r="M16" i="35"/>
  <c r="J16" i="35"/>
  <c r="G16" i="35"/>
  <c r="P15" i="35"/>
  <c r="M15" i="35"/>
  <c r="J15" i="35"/>
  <c r="G15" i="35"/>
  <c r="P14" i="35"/>
  <c r="M14" i="35"/>
  <c r="J14" i="35"/>
  <c r="G14" i="35"/>
  <c r="P13" i="35"/>
  <c r="M13" i="35"/>
  <c r="J13" i="35"/>
  <c r="G13" i="35"/>
  <c r="P12" i="35"/>
  <c r="M12" i="35"/>
  <c r="J12" i="35"/>
  <c r="G12" i="35"/>
  <c r="P11" i="35"/>
  <c r="M11" i="35"/>
  <c r="J11" i="35"/>
  <c r="G11" i="35"/>
  <c r="P10" i="35"/>
  <c r="M10" i="35"/>
  <c r="J10" i="35"/>
  <c r="G10" i="35"/>
  <c r="P9" i="35"/>
  <c r="M9" i="35"/>
  <c r="J9" i="35"/>
  <c r="G9" i="35"/>
  <c r="P8" i="35"/>
  <c r="P7" i="35"/>
  <c r="M7" i="35"/>
  <c r="J7" i="35"/>
  <c r="G7" i="35"/>
  <c r="P6" i="35"/>
  <c r="M6" i="35"/>
  <c r="J6" i="35"/>
  <c r="G6" i="35"/>
  <c r="H25" i="35"/>
  <c r="R21" i="35"/>
  <c r="Q21" i="35"/>
  <c r="S21" i="35"/>
  <c r="J25" i="35"/>
  <c r="N8" i="34"/>
  <c r="N7" i="34"/>
  <c r="I10" i="34"/>
  <c r="F20" i="34"/>
  <c r="D11" i="34"/>
  <c r="C11" i="34"/>
  <c r="I8" i="34"/>
  <c r="I7" i="34"/>
  <c r="E7" i="34"/>
  <c r="D20" i="34"/>
  <c r="M6" i="34"/>
  <c r="F19" i="34"/>
  <c r="I6" i="34"/>
  <c r="E19" i="34"/>
  <c r="E6" i="34"/>
  <c r="D19" i="34"/>
  <c r="J8" i="34"/>
  <c r="J7" i="34"/>
  <c r="E11" i="34"/>
  <c r="J10" i="34"/>
  <c r="E20" i="34"/>
  <c r="G7" i="33"/>
  <c r="G6" i="33"/>
  <c r="G5" i="33"/>
  <c r="C10" i="12"/>
  <c r="U7" i="14"/>
  <c r="W19" i="15"/>
  <c r="V19" i="15"/>
  <c r="U19" i="15"/>
  <c r="T19" i="15"/>
  <c r="S19" i="15"/>
  <c r="R19" i="15"/>
  <c r="Q19" i="15"/>
  <c r="P19" i="15"/>
  <c r="O19" i="15"/>
  <c r="K19" i="15"/>
  <c r="J19" i="15"/>
  <c r="I19" i="15"/>
  <c r="H19" i="15"/>
  <c r="G19" i="15"/>
  <c r="F19" i="15"/>
  <c r="E19" i="15"/>
  <c r="D19" i="15"/>
  <c r="C19" i="15"/>
  <c r="AA18" i="15"/>
  <c r="N18" i="15"/>
  <c r="AC18" i="15"/>
  <c r="M18" i="15"/>
  <c r="AB18" i="15"/>
  <c r="L18" i="15"/>
  <c r="AC17" i="15"/>
  <c r="N17" i="15"/>
  <c r="M17" i="15"/>
  <c r="AB17" i="15"/>
  <c r="L17" i="15"/>
  <c r="AA17" i="15"/>
  <c r="Z16" i="15"/>
  <c r="Z19" i="15"/>
  <c r="Y16" i="15"/>
  <c r="X16" i="15"/>
  <c r="X19" i="15"/>
  <c r="N16" i="15"/>
  <c r="M16" i="15"/>
  <c r="L16" i="15"/>
  <c r="AC15" i="15"/>
  <c r="N15" i="15"/>
  <c r="M15" i="15"/>
  <c r="AB15" i="15"/>
  <c r="L15" i="15"/>
  <c r="AA14" i="15"/>
  <c r="N14" i="15"/>
  <c r="AC14" i="15"/>
  <c r="M14" i="15"/>
  <c r="AB14" i="15"/>
  <c r="L14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K10" i="15"/>
  <c r="J10" i="15"/>
  <c r="I10" i="15"/>
  <c r="H10" i="15"/>
  <c r="G10" i="15"/>
  <c r="F10" i="15"/>
  <c r="E10" i="15"/>
  <c r="D10" i="15"/>
  <c r="C10" i="15"/>
  <c r="AI9" i="15"/>
  <c r="AH9" i="15"/>
  <c r="AG9" i="15"/>
  <c r="N9" i="15"/>
  <c r="M9" i="15"/>
  <c r="L9" i="15"/>
  <c r="AI8" i="15"/>
  <c r="AH8" i="15"/>
  <c r="AG8" i="15"/>
  <c r="N8" i="15"/>
  <c r="M8" i="15"/>
  <c r="L8" i="15"/>
  <c r="AI7" i="15"/>
  <c r="AH7" i="15"/>
  <c r="AG7" i="15"/>
  <c r="N7" i="15"/>
  <c r="M7" i="15"/>
  <c r="L7" i="15"/>
  <c r="AI6" i="15"/>
  <c r="AH6" i="15"/>
  <c r="AG6" i="15"/>
  <c r="N6" i="15"/>
  <c r="M6" i="15"/>
  <c r="L6" i="15"/>
  <c r="AI5" i="15"/>
  <c r="AH5" i="15"/>
  <c r="AH10" i="15"/>
  <c r="AG5" i="15"/>
  <c r="N5" i="15"/>
  <c r="M5" i="15"/>
  <c r="L5" i="15"/>
  <c r="T10" i="14"/>
  <c r="S10" i="14"/>
  <c r="R10" i="14"/>
  <c r="P10" i="14"/>
  <c r="O10" i="14"/>
  <c r="N10" i="14"/>
  <c r="L10" i="14"/>
  <c r="K10" i="14"/>
  <c r="J10" i="14"/>
  <c r="I10" i="14"/>
  <c r="H10" i="14"/>
  <c r="G10" i="14"/>
  <c r="E10" i="14"/>
  <c r="D10" i="14"/>
  <c r="C10" i="14"/>
  <c r="F10" i="14"/>
  <c r="H19" i="14"/>
  <c r="Q9" i="14"/>
  <c r="M9" i="14"/>
  <c r="F9" i="14"/>
  <c r="Q8" i="14"/>
  <c r="M8" i="14"/>
  <c r="F8" i="14"/>
  <c r="U10" i="14"/>
  <c r="K19" i="14"/>
  <c r="Q7" i="14"/>
  <c r="M7" i="14"/>
  <c r="M10" i="14"/>
  <c r="I19" i="14"/>
  <c r="F7" i="14"/>
  <c r="Q6" i="14"/>
  <c r="M6" i="14"/>
  <c r="F6" i="14"/>
  <c r="Q5" i="14"/>
  <c r="M5" i="14"/>
  <c r="F5" i="14"/>
  <c r="AB16" i="15"/>
  <c r="N10" i="15"/>
  <c r="AC16" i="15"/>
  <c r="L19" i="15"/>
  <c r="AH17" i="15"/>
  <c r="AH14" i="15"/>
  <c r="AH16" i="15"/>
  <c r="AD14" i="15"/>
  <c r="AI10" i="15"/>
  <c r="AG10" i="15"/>
  <c r="AF18" i="15"/>
  <c r="AF16" i="15"/>
  <c r="AF14" i="15"/>
  <c r="AF17" i="15"/>
  <c r="M10" i="15"/>
  <c r="AH15" i="15"/>
  <c r="AH18" i="15"/>
  <c r="AD18" i="15"/>
  <c r="L10" i="15"/>
  <c r="AF15" i="15"/>
  <c r="AD17" i="15"/>
  <c r="Q10" i="14"/>
  <c r="J19" i="14"/>
  <c r="V8" i="14"/>
  <c r="V5" i="14"/>
  <c r="V7" i="14"/>
  <c r="V9" i="14"/>
  <c r="AA19" i="15"/>
  <c r="AD19" i="15"/>
  <c r="M19" i="15"/>
  <c r="Y19" i="15"/>
  <c r="AB19" i="15"/>
  <c r="N19" i="15"/>
  <c r="AC19" i="15"/>
  <c r="AA15" i="15"/>
  <c r="AD15" i="15"/>
  <c r="AA16" i="15"/>
  <c r="AD16" i="15"/>
  <c r="V6" i="14"/>
  <c r="AF19" i="15"/>
  <c r="V10" i="14"/>
  <c r="W9" i="14"/>
  <c r="AH19" i="15"/>
  <c r="W5" i="14"/>
  <c r="W6" i="14"/>
  <c r="W8" i="14"/>
  <c r="W7" i="14"/>
  <c r="G10" i="12"/>
  <c r="F10" i="12"/>
  <c r="F19" i="12"/>
  <c r="E10" i="12"/>
  <c r="E19" i="12"/>
  <c r="D10" i="12"/>
  <c r="D19" i="12"/>
  <c r="H9" i="12"/>
  <c r="H8" i="12"/>
  <c r="H7" i="12"/>
  <c r="H6" i="12"/>
  <c r="H5" i="12"/>
  <c r="O17" i="10"/>
  <c r="N18" i="10" s="1"/>
  <c r="N17" i="10"/>
  <c r="M17" i="10"/>
  <c r="L17" i="10"/>
  <c r="L18" i="10"/>
  <c r="K17" i="10"/>
  <c r="J17" i="10"/>
  <c r="I17" i="10"/>
  <c r="I18" i="10" s="1"/>
  <c r="G16" i="10"/>
  <c r="F16" i="10"/>
  <c r="G14" i="10"/>
  <c r="F14" i="10"/>
  <c r="G15" i="10"/>
  <c r="F15" i="10"/>
  <c r="P8" i="10"/>
  <c r="G8" i="10"/>
  <c r="F8" i="10"/>
  <c r="Q12" i="10"/>
  <c r="Q17" i="10" s="1"/>
  <c r="G12" i="10"/>
  <c r="F12" i="10"/>
  <c r="H12" i="10" s="1"/>
  <c r="Q11" i="10"/>
  <c r="G11" i="10"/>
  <c r="F11" i="10"/>
  <c r="P7" i="10"/>
  <c r="R7" i="10" s="1"/>
  <c r="G7" i="10"/>
  <c r="F7" i="10"/>
  <c r="F6" i="10"/>
  <c r="R6" i="10"/>
  <c r="H15" i="10"/>
  <c r="R11" i="10"/>
  <c r="R8" i="10"/>
  <c r="H8" i="10"/>
  <c r="H14" i="10"/>
  <c r="H16" i="10"/>
  <c r="H7" i="10"/>
  <c r="R15" i="10"/>
  <c r="G17" i="10"/>
  <c r="B18" i="10"/>
  <c r="H11" i="10"/>
  <c r="H10" i="12"/>
  <c r="C19" i="12"/>
  <c r="G19" i="12"/>
  <c r="H6" i="10"/>
  <c r="D11" i="12"/>
  <c r="E11" i="12"/>
  <c r="G11" i="12"/>
  <c r="I5" i="12"/>
  <c r="C11" i="12"/>
  <c r="F11" i="12"/>
  <c r="I7" i="12"/>
  <c r="I6" i="12"/>
  <c r="I9" i="12"/>
  <c r="I8" i="12"/>
  <c r="I10" i="12"/>
  <c r="H11" i="12"/>
  <c r="J10" i="6"/>
  <c r="H10" i="6"/>
  <c r="G21" i="6"/>
  <c r="G10" i="6"/>
  <c r="F10" i="6"/>
  <c r="E10" i="6"/>
  <c r="D10" i="6"/>
  <c r="C21" i="6"/>
  <c r="C10" i="6"/>
  <c r="J21" i="6"/>
  <c r="K9" i="6"/>
  <c r="K8" i="6"/>
  <c r="K7" i="6"/>
  <c r="K6" i="6"/>
  <c r="K5" i="6"/>
  <c r="K10" i="6"/>
  <c r="E11" i="6"/>
  <c r="D21" i="6"/>
  <c r="I21" i="6"/>
  <c r="E21" i="6"/>
  <c r="F21" i="6"/>
  <c r="L7" i="6"/>
  <c r="F11" i="6"/>
  <c r="L8" i="6"/>
  <c r="L5" i="6"/>
  <c r="G11" i="6"/>
  <c r="L9" i="6"/>
  <c r="C11" i="6"/>
  <c r="D11" i="6"/>
  <c r="J11" i="6"/>
  <c r="L6" i="6"/>
  <c r="H11" i="6"/>
  <c r="L10" i="6"/>
  <c r="K11" i="6"/>
  <c r="F11" i="3"/>
  <c r="E21" i="3"/>
  <c r="E11" i="3"/>
  <c r="D21" i="3"/>
  <c r="D11" i="3"/>
  <c r="C21" i="3"/>
  <c r="C11" i="3"/>
  <c r="G10" i="3"/>
  <c r="G9" i="3"/>
  <c r="G8" i="3"/>
  <c r="G7" i="3"/>
  <c r="G6" i="3"/>
  <c r="G11" i="3"/>
  <c r="F12" i="3"/>
  <c r="F21" i="3"/>
  <c r="H7" i="3"/>
  <c r="D12" i="3"/>
  <c r="H6" i="3"/>
  <c r="H8" i="3"/>
  <c r="C12" i="3"/>
  <c r="H9" i="3"/>
  <c r="E12" i="3"/>
  <c r="H10" i="3"/>
  <c r="H11" i="3"/>
  <c r="G12" i="3"/>
  <c r="H17" i="10" l="1"/>
  <c r="J18" i="10"/>
  <c r="R12" i="10"/>
  <c r="D18" i="10"/>
  <c r="F17" i="10"/>
  <c r="F18" i="10" s="1"/>
  <c r="D19" i="10" s="1"/>
  <c r="P17" i="10"/>
  <c r="R17" i="10" s="1"/>
  <c r="P18" i="10" s="1"/>
  <c r="K5" i="37"/>
  <c r="K10" i="37" s="1"/>
  <c r="P10" i="37" s="1"/>
  <c r="J10" i="37"/>
  <c r="I10" i="37"/>
  <c r="P5" i="37"/>
  <c r="D22" i="37" s="1"/>
  <c r="B19" i="10" l="1"/>
  <c r="F19" i="10" s="1"/>
  <c r="L19" i="10"/>
  <c r="J19" i="10"/>
  <c r="N19" i="10"/>
  <c r="P19" i="10" l="1"/>
</calcChain>
</file>

<file path=xl/comments1.xml><?xml version="1.0" encoding="utf-8"?>
<comments xmlns="http://schemas.openxmlformats.org/spreadsheetml/2006/main">
  <authors>
    <author>PSDG-OBEC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PSDG-OBEC:</t>
        </r>
        <r>
          <rPr>
            <sz val="9"/>
            <color indexed="81"/>
            <rFont val="Tahoma"/>
            <family val="2"/>
          </rPr>
          <t xml:space="preserve">
สพท. ไม่ต้องใส่หมายเลข SMIS</t>
        </r>
      </text>
    </comment>
  </commentList>
</comments>
</file>

<file path=xl/comments2.xml><?xml version="1.0" encoding="utf-8"?>
<comments xmlns="http://schemas.openxmlformats.org/spreadsheetml/2006/main">
  <authors>
    <author>PSDG-OBEC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PSDG-OBEC:</t>
        </r>
        <r>
          <rPr>
            <sz val="9"/>
            <color indexed="81"/>
            <rFont val="Tahoma"/>
            <family val="2"/>
          </rPr>
          <t xml:space="preserve">
สพท. ไม่ต้องใส่หมายเลข SMIS</t>
        </r>
      </text>
    </comment>
  </commentList>
</comments>
</file>

<file path=xl/sharedStrings.xml><?xml version="1.0" encoding="utf-8"?>
<sst xmlns="http://schemas.openxmlformats.org/spreadsheetml/2006/main" count="3796" uniqueCount="1632">
  <si>
    <t>รหัสโรงเรียน</t>
  </si>
  <si>
    <t>ชื่อโรงเรียน</t>
  </si>
  <si>
    <t>รวมก่อนประถม</t>
  </si>
  <si>
    <t>รวมประถม</t>
  </si>
  <si>
    <t>สพป.อุตรดิตถ์ เขต 1</t>
  </si>
  <si>
    <t>บ้านเหล่าป่าสา</t>
  </si>
  <si>
    <t>บ้านขุนฝาง</t>
  </si>
  <si>
    <t>บ้านบ่อพระ</t>
  </si>
  <si>
    <t>บ้านหาดเสือเต้น</t>
  </si>
  <si>
    <t>บ้านคุ้งตะเภา</t>
  </si>
  <si>
    <t>ป่าขนุนเจริญวิทยา</t>
  </si>
  <si>
    <t>ป่ากล้วยเสริมวิทยา</t>
  </si>
  <si>
    <t>บ้านหัวหาด</t>
  </si>
  <si>
    <t>วัดศรีธาราม</t>
  </si>
  <si>
    <t>ชุมชนเมืองปากฝาง</t>
  </si>
  <si>
    <t>บ้านงิ้วงาม</t>
  </si>
  <si>
    <t>มิตรภาพที่ 39(ส.ท.ถนอม อุประ อนุสรณ์)</t>
  </si>
  <si>
    <t>บ้านวังถ้ำ</t>
  </si>
  <si>
    <t>บ้านห้วยฉลอง</t>
  </si>
  <si>
    <t>วัดอรัญญิการาม</t>
  </si>
  <si>
    <t>วัดดอย</t>
  </si>
  <si>
    <t>ม่อนดินแดงวิทยาคม</t>
  </si>
  <si>
    <t>พิชัยดาบหัก 1</t>
  </si>
  <si>
    <t>อนุบาลอุตรดิตถ์</t>
  </si>
  <si>
    <t>น้ำริดราษฎร์บำรุง</t>
  </si>
  <si>
    <t>ชายเขาวิทยา</t>
  </si>
  <si>
    <t>บ้านไผ่ล้อมสามัคคี</t>
  </si>
  <si>
    <t>วัดคุ้งวารี</t>
  </si>
  <si>
    <t>บ้านป่าเซ่า(ประชานุสรณ์)</t>
  </si>
  <si>
    <t>บ้านเด่นด่าน</t>
  </si>
  <si>
    <t>สามัคยาราม</t>
  </si>
  <si>
    <t>วัดคุ้งยาง</t>
  </si>
  <si>
    <t>ปางต้นผึ้ง</t>
  </si>
  <si>
    <t>ราษฎร์อุปถัมภ์สาขาหนองน้ำเขียว</t>
  </si>
  <si>
    <t>ราษฎร์อุปถัมภ์</t>
  </si>
  <si>
    <t>บ้านน้ำไคร้</t>
  </si>
  <si>
    <t>ชุมชนด่านวิทยา</t>
  </si>
  <si>
    <t>วัดแม่เฉย</t>
  </si>
  <si>
    <t>ราษฎร์อํานวย</t>
  </si>
  <si>
    <t>ประชาชนอุทิศ</t>
  </si>
  <si>
    <t>ราษฎร์ดําริ</t>
  </si>
  <si>
    <t>หนองกลาย(ราษฎร์อุทิศวิทยา)</t>
  </si>
  <si>
    <t>สวนหลวงสาธิตสปจ.อุตรดิตถ์</t>
  </si>
  <si>
    <t>วัดทุ่งเศรษฐี</t>
  </si>
  <si>
    <t>วัดวังยาง</t>
  </si>
  <si>
    <t>วัดผาจักร</t>
  </si>
  <si>
    <t>วัดคลองนาพง</t>
  </si>
  <si>
    <t>วัดพระฝาง</t>
  </si>
  <si>
    <t>บ้านวังโป่ง</t>
  </si>
  <si>
    <t>วัดวังกะพี้(วิเชียรประชานุกูล)</t>
  </si>
  <si>
    <t>วัดท่าทอง(นิมมานโกวิทพิทยา)</t>
  </si>
  <si>
    <t>บ้านหนองป่าไร่</t>
  </si>
  <si>
    <t>บ้านวังดิน</t>
  </si>
  <si>
    <t>สามัคคีวิทยา</t>
  </si>
  <si>
    <t>วัดสิงห์ศรีสว่าง</t>
  </si>
  <si>
    <t>วัดดอยแก้ว</t>
  </si>
  <si>
    <t>บ้านทับใหม่(ราษฎร์บำรุง)</t>
  </si>
  <si>
    <t>วัดวังหมู(นิมมานโกวิท)</t>
  </si>
  <si>
    <t>บ้านซ่านสามัคคี</t>
  </si>
  <si>
    <t>ไผ่ใหญ่(เกษตรกรอุปถัมภ์)</t>
  </si>
  <si>
    <t>บ้านดงช้างดี</t>
  </si>
  <si>
    <t>นาน้อยวิทยา</t>
  </si>
  <si>
    <t>วัดช่องลม</t>
  </si>
  <si>
    <t>บ้านหาดงิ้ว</t>
  </si>
  <si>
    <t>บ้านวังแดง</t>
  </si>
  <si>
    <t>บ้านแหลมทอง(ราษฎร์สามัคคี)</t>
  </si>
  <si>
    <t>บ้านแหลมถ่อนสามัคคี</t>
  </si>
  <si>
    <t>ศรีอุทิศ</t>
  </si>
  <si>
    <t>บ้านข่อยสูง</t>
  </si>
  <si>
    <t>บ้านน้ำอ่าง(สนง.สลากกินแบ่งสงเคราะห์ที่ 163)</t>
  </si>
  <si>
    <t>บ้านไชยมงคล</t>
  </si>
  <si>
    <t>บ้านเหล่า</t>
  </si>
  <si>
    <t>บ้านชําทอง</t>
  </si>
  <si>
    <t>ร้องประดู่(หนุนเภา-ประชาสงเคราะห์)</t>
  </si>
  <si>
    <t>พงสะตือ(รัฐ-ประชาสรรค์)</t>
  </si>
  <si>
    <t>ชุมชนบ้านแก่ง(ไกรสรพงษ์สงเคราะห์)</t>
  </si>
  <si>
    <t>หมู่ห้าสามัคคี</t>
  </si>
  <si>
    <t>บ้านใหม่(เยาวชนประชาสงเคราะห์)</t>
  </si>
  <si>
    <t>วัดบ้านใหม่</t>
  </si>
  <si>
    <t>บ้านวังแดง(หมู่สองสามัคคี)</t>
  </si>
  <si>
    <t>บ้านวังแดง(สหจิตวิทยาคาร)</t>
  </si>
  <si>
    <t>ชุมชนบ้านวังหิน</t>
  </si>
  <si>
    <t>บ้านท่าอวน</t>
  </si>
  <si>
    <t>บ้านเด่นสําโรง</t>
  </si>
  <si>
    <t>บ้านบึงพาด(นิคมราษฎร์สงเคราะห์)</t>
  </si>
  <si>
    <t>บ้านหาดสองแคว</t>
  </si>
  <si>
    <t>บ้านคลองกล้วย</t>
  </si>
  <si>
    <t>บ้านปากคลอง</t>
  </si>
  <si>
    <t>บ้านกองโค</t>
  </si>
  <si>
    <t>บ้านท่าเดื่อ</t>
  </si>
  <si>
    <t>บ้านป่าแต้ว</t>
  </si>
  <si>
    <t>บ้านบึงท่ายวน</t>
  </si>
  <si>
    <t>บ้านป่ากะพี้</t>
  </si>
  <si>
    <t>วัดดอกไม้</t>
  </si>
  <si>
    <t>บ้านหาดทับยา</t>
  </si>
  <si>
    <t>บ้านท่าสัก</t>
  </si>
  <si>
    <t>บ้านชําสอง</t>
  </si>
  <si>
    <t>บ้านชําหนึ่ง</t>
  </si>
  <si>
    <t>บ้านชําตก</t>
  </si>
  <si>
    <t>บ้านเต่าไหเหนือ</t>
  </si>
  <si>
    <t>บ้านหนองกวาง</t>
  </si>
  <si>
    <t>บ้านนายาง</t>
  </si>
  <si>
    <t>บ้านหลักร้อย</t>
  </si>
  <si>
    <t>บ้านนาอิซาง</t>
  </si>
  <si>
    <t>บ้านนาคะนึง</t>
  </si>
  <si>
    <t>แหลมนกแก้ว</t>
  </si>
  <si>
    <t>บ้านฟากบึง</t>
  </si>
  <si>
    <t>นาอินวิทยาคม</t>
  </si>
  <si>
    <t>บ้านหน้าพระธาตุ</t>
  </si>
  <si>
    <t>บ้านคลองละวาน</t>
  </si>
  <si>
    <t>บ้านหัวค่าย</t>
  </si>
  <si>
    <t>บ้านคลองกะชี</t>
  </si>
  <si>
    <t>บ้านในเมือง</t>
  </si>
  <si>
    <t>ชุมชนบ้านโคน</t>
  </si>
  <si>
    <t>บ้านคลองเรียงงาม</t>
  </si>
  <si>
    <t>บ้านคลองกะพั้ว</t>
  </si>
  <si>
    <t>บ้านดารา</t>
  </si>
  <si>
    <t>วัดบ้านเกาะ</t>
  </si>
  <si>
    <t>บ้านวังสําโม</t>
  </si>
  <si>
    <t>บ้านวังสะโม</t>
  </si>
  <si>
    <t>บ้านโรงหม้อมิตรภาพที่ 75</t>
  </si>
  <si>
    <t>บ้านท้ายน้ำ</t>
  </si>
  <si>
    <t>วัดโรงม้า</t>
  </si>
  <si>
    <t>บ้านดอนโพ</t>
  </si>
  <si>
    <t>วัดพญาปันแดน</t>
  </si>
  <si>
    <t>ชุมชนบ้านดง</t>
  </si>
  <si>
    <t>บ้านขอม</t>
  </si>
  <si>
    <t>บ้านท่ามะปราง</t>
  </si>
  <si>
    <t>บ้านทุ่งป่ากระถิน</t>
  </si>
  <si>
    <t>บ้านคลองละมุง</t>
  </si>
  <si>
    <t>วัดวังผักรุง</t>
  </si>
  <si>
    <t>บ้านดินแดง</t>
  </si>
  <si>
    <t>วัดไร่อ้อย</t>
  </si>
  <si>
    <t>ไร่อ้อย</t>
  </si>
  <si>
    <t>วัดน้ำใส</t>
  </si>
  <si>
    <t>วัดนาทะเล</t>
  </si>
  <si>
    <t>วัดห้องสูง</t>
  </si>
  <si>
    <t>บ้านชําผักหนาม</t>
  </si>
  <si>
    <t>บ้านห้วยทราย</t>
  </si>
  <si>
    <t>ด่านแม่คํามัน</t>
  </si>
  <si>
    <t>ไทยรัฐวิทยา ๕ (วัดตลิ่งต่ำ)</t>
  </si>
  <si>
    <t>ชุมชนวัดบรมธาตุ</t>
  </si>
  <si>
    <t>นานกกก</t>
  </si>
  <si>
    <t>วัดดงสระแก้ว</t>
  </si>
  <si>
    <t>วัดโพธิ์ทอง</t>
  </si>
  <si>
    <t>วัดสว่าง</t>
  </si>
  <si>
    <t>วัดไผ่ล้อม</t>
  </si>
  <si>
    <t>ชุมชนไผ่ล้อมวิทยา</t>
  </si>
  <si>
    <t>วัดดอนสัก</t>
  </si>
  <si>
    <t>วัดใหม่</t>
  </si>
  <si>
    <t>บ้านห้วยใต้</t>
  </si>
  <si>
    <t>อนุบาลชุมชนหัวดง</t>
  </si>
  <si>
    <t>บ้านน้ำพี้มิตรภาพที่ 214</t>
  </si>
  <si>
    <t>บ้านห้วยปลาดุก</t>
  </si>
  <si>
    <t>บ้านหนองหิน</t>
  </si>
  <si>
    <t>บ้านแสนขัน</t>
  </si>
  <si>
    <t>บ้านแพะ</t>
  </si>
  <si>
    <t>บ้านน้ำลอก(รัฐราษฎร์รังสรรค์)</t>
  </si>
  <si>
    <t>บ้านปางหมิ่น</t>
  </si>
  <si>
    <t>บ้านท่าช้าง</t>
  </si>
  <si>
    <t>บ้านวังเบน(ภูธรอุปถัมภ์)</t>
  </si>
  <si>
    <t>เลอเดชประชานุสรณ์</t>
  </si>
  <si>
    <t>บ้านนาป่าคาย</t>
  </si>
  <si>
    <t>บ้านวังปรากฏ(ประชานุกูล)</t>
  </si>
  <si>
    <t>บ้านน้ำหมีใหญ่(ประชาชนอุทิศ)</t>
  </si>
  <si>
    <t>วังโป่งดํารงวิทย์</t>
  </si>
  <si>
    <t>บ้านร้องลึก</t>
  </si>
  <si>
    <t>บ้านปางวุ้น</t>
  </si>
  <si>
    <t>บ้านผักขวง</t>
  </si>
  <si>
    <t xml:space="preserve">ตารางที่ 9  จำนวนโรงเรียน  จำแนกตามขนาด 3 ขนาด  เป็นรายอำเภอ </t>
  </si>
  <si>
    <t>ที่</t>
  </si>
  <si>
    <t>อำเภอ</t>
  </si>
  <si>
    <t>ขนาดโรงเรียน</t>
  </si>
  <si>
    <t>รวม</t>
  </si>
  <si>
    <t>ร้อยละ</t>
  </si>
  <si>
    <t>ไม่มีนักเรียน</t>
  </si>
  <si>
    <t>ขนาดที่ 1</t>
  </si>
  <si>
    <t>ขนาดที่ 2</t>
  </si>
  <si>
    <t>ขนาดที่ 3</t>
  </si>
  <si>
    <t>ก</t>
  </si>
  <si>
    <t xml:space="preserve"> นร.1-120 คน</t>
  </si>
  <si>
    <t>นร. 121-300 คน</t>
  </si>
  <si>
    <t xml:space="preserve"> นร. 301 คนขึ้นไป</t>
  </si>
  <si>
    <t>เมืองอุตรดิตถ์</t>
  </si>
  <si>
    <t>ตรอน</t>
  </si>
  <si>
    <t>พิชัย</t>
  </si>
  <si>
    <t>ลับแล</t>
  </si>
  <si>
    <t>ทองแสนขัน</t>
  </si>
  <si>
    <t xml:space="preserve"> </t>
  </si>
  <si>
    <t>นร.ทั้งหมด</t>
  </si>
  <si>
    <t>ห้องทั้งหมด</t>
  </si>
  <si>
    <t>อำเภอตรอน</t>
  </si>
  <si>
    <t>อำเภอพิชัย</t>
  </si>
  <si>
    <t>อำเภอลับแล</t>
  </si>
  <si>
    <t>อำเภอทองแสนขัน</t>
  </si>
  <si>
    <t>เรียนรวม</t>
  </si>
  <si>
    <t>หมายเหตุ</t>
  </si>
  <si>
    <t>ไม่มีนักเรียน 2 โรงเรียน</t>
  </si>
  <si>
    <t xml:space="preserve">ตารางที่ 10  จำนวนโรงเรียน  จำแนกตามขนาด 7 ขนาด  เป็นรายอำเภอ  </t>
  </si>
  <si>
    <t>ไม่มี</t>
  </si>
  <si>
    <t>ขนาดที่ 4</t>
  </si>
  <si>
    <t>ขนาดที่ 5</t>
  </si>
  <si>
    <t>ขนาดที่ 6</t>
  </si>
  <si>
    <t>ขนาดที่ 7</t>
  </si>
  <si>
    <t>นักเรียน</t>
  </si>
  <si>
    <t>1-120 คน</t>
  </si>
  <si>
    <t>121-200 คน</t>
  </si>
  <si>
    <t>201-300 คน</t>
  </si>
  <si>
    <t>301-499 คน</t>
  </si>
  <si>
    <t>500-1,499 คน</t>
  </si>
  <si>
    <t>1,500-2,499 คน</t>
  </si>
  <si>
    <t>&gt;=2,500 คน</t>
  </si>
  <si>
    <t xml:space="preserve">สำนักงานเขตพื้นที่การศึกษาประถมศึกษาอุตรดิตถ์ เขต 1 มีโรงเรียนในสังกัดทั้งหมด  จำนวน 173 แห่ง  (172 โรงเรียน 1 สาขา)  เมื่อจำแนกตามขนาด 7 ขนาด พบว่า  </t>
  </si>
  <si>
    <t>โรงเรียนขนาดที่ 1 (จำนวนนักเรียน 1-120 คน) มีมากที่สุด 119 แห่ง (68.79%) จำแนกเป็น 118 โรงเรียน 1 สาขา รองลงมาได้แก่ ขนาดที่ 2 (จำนวนนักเรียน 121-200 คน) 29 แห่ง (16.76%)</t>
  </si>
  <si>
    <t xml:space="preserve">ขนาดที่ 3 (จำนวนนักเรียน 201-300 คน) 13 แห่ง (7.51%) ขนาดที่ 4 (จำนวนนักเรียน 301-499 คน) และขนาดที่ 5 (จำนวนนักเรียน 500-1,499 คน) มีจำนวนเท่ากัน คือ 2 แห่ง (1.16%) </t>
  </si>
  <si>
    <t>และขนาดที่ 7 (จำนวนนักเรียนมากกว่า 2,500 คน) มีน้อยที่สุด 1 แห่ง (0.58%)  นอกจากนี้ยังมีโรงเรียนที่ไม่มีนักเรียน 7 แห่ง (4.05%)</t>
  </si>
  <si>
    <t>โรงเรียนมารวม</t>
  </si>
  <si>
    <t>ขนาดที่ 1 นักเรียน 1-120 คน 41 โรงเรียน</t>
  </si>
  <si>
    <t>ขนาดที่ 2 นักเรียน 121-300 คน 16 โรงเรียน</t>
  </si>
  <si>
    <t>ขนาดที่ 3 นักเรียน 301 คนขึ้นไป 1 โรงเรียน</t>
  </si>
  <si>
    <t>ขนาดที่ 1 นักเรียน 1-120 คน 12 โรงเรียน</t>
  </si>
  <si>
    <t>ขนาดที่ 2 นักเรียน 121-300 คน 8 โรงเรียน</t>
  </si>
  <si>
    <t>ขนาดที่ 1 นักเรียน 1-120 คน 34 โรงเรียน</t>
  </si>
  <si>
    <t>ขนาดที่ 2 นักเรียน 121-300 คน 11 โรงเรียน</t>
  </si>
  <si>
    <t>ขนาดที่ 3 นักเรียน 301 คนขึ้นไป 3 โรงเรียน</t>
  </si>
  <si>
    <t>ขนาดที่ 1 นักเรียน 1-120 คน 10 โรงเรียน</t>
  </si>
  <si>
    <t>ขนาดที่ 2 นักเรียน 121-300 คน 6 โรงเรียน</t>
  </si>
  <si>
    <t>ขนาดที่ 1 นักเรียน 1-120 คน 9 โรงเรียน</t>
  </si>
  <si>
    <t>ขนาดที่ 2 นักเรียน 121-300 คน 7 โรงเรียน</t>
  </si>
  <si>
    <t xml:space="preserve">สำนักงานเขตพื้นที่การศึกษาประถมศึกษาอุตรดิตถ์ เขต 1 มีโรงเรียนในสังกัดทั้งหมด  จำนวน 164 แห่ง  เมื่อจำแนกตามขนาด 3 ขนาด พบว่า  โรงเรียนขนาดที่ 1 (จำนวนนักเรียน 1-120 คน) </t>
  </si>
  <si>
    <t>นอกจากนี้ยังมีโรงเรียนที่ไม่มีนักเรียน 5 แห่ง (3.05%)</t>
  </si>
  <si>
    <t>ขนาดที่ 7 นักเรียนมากกว่า 2,500 คน คน 1 โรงเรียน</t>
  </si>
  <si>
    <t>ไม่มีนักเรียน 1 โรงเรียน</t>
  </si>
  <si>
    <t>ขนาดที่ 2 นักเรียน 121-200 คน 14 โรงเรียน</t>
  </si>
  <si>
    <t>ขนาดที่ 3 นักเรียน 201-300 คน 2 โรงเรียน</t>
  </si>
  <si>
    <t>ขนาดที่ 2 นักเรียน 121-200 คน 6 โรงเรียน</t>
  </si>
  <si>
    <t>ขนาดที่ 2 นักเรียน 121-200 คน 8 โรงเรียน</t>
  </si>
  <si>
    <t>ขนาดที่ 3 นักเรียน 201-300 คน 3 โรงเรียน</t>
  </si>
  <si>
    <t>ขนาดที่ 4 นักเรียน 301-499 คน 1 โรงเรียน</t>
  </si>
  <si>
    <t>ขนาดที่ 5 นักเรียน 500-1,499 คน 2 โรงเรียน</t>
  </si>
  <si>
    <t>ขนาดที่ 2 นักเรียน 121-200 คน 4 โรงเรียน</t>
  </si>
  <si>
    <t>ขนาดที่ 2 นักเรียน 121-200 คน 5 โรงเรียน</t>
  </si>
  <si>
    <t>ตารางที่ 1  บุคลากรบริหารสำนักงานเขตพื้นที่การศึกษาประถมศึกษาอุตรดิตถ์ เขต 1</t>
  </si>
  <si>
    <t>ชื่อ - สกุล</t>
  </si>
  <si>
    <t>ตำแหน่ง</t>
  </si>
  <si>
    <t>โทรสาร 055 817759</t>
  </si>
  <si>
    <t>โทร.ภายนอก</t>
  </si>
  <si>
    <t>โทร.ภายใน</t>
  </si>
  <si>
    <t>มือถือ</t>
  </si>
  <si>
    <t>055817760, 055817762 ต่อ</t>
  </si>
  <si>
    <t>นายชัชชัย</t>
  </si>
  <si>
    <t>ทับทิมอ่อน</t>
  </si>
  <si>
    <t>ผู้อำนวยการสำน้กงานเขตพื้นที่การศึกษาประถมศึกษาอุตรดิตถ์ เขต 1</t>
  </si>
  <si>
    <t>055817761</t>
  </si>
  <si>
    <t>0817657081</t>
  </si>
  <si>
    <t>นายนิรัติ</t>
  </si>
  <si>
    <t>โปร่งแสง</t>
  </si>
  <si>
    <t>055817758</t>
  </si>
  <si>
    <t>0955720429</t>
  </si>
  <si>
    <t>นายเชษฐ์</t>
  </si>
  <si>
    <t>ไทยปิยะ</t>
  </si>
  <si>
    <t>055817765</t>
  </si>
  <si>
    <t>0892726903</t>
  </si>
  <si>
    <t>นางชะเรียม</t>
  </si>
  <si>
    <t>ชัยทอง</t>
  </si>
  <si>
    <t>ผู้อำนวยการกลุ่มอำนวยการ</t>
  </si>
  <si>
    <t>055817760,055817762</t>
  </si>
  <si>
    <t>ผอ.กลุ่ม 103, อำนวยการ 101</t>
  </si>
  <si>
    <t>0898563536</t>
  </si>
  <si>
    <t>นางเรียม</t>
  </si>
  <si>
    <t>แดงหน่าย</t>
  </si>
  <si>
    <t>0819539852</t>
  </si>
  <si>
    <t>นางจรรยา</t>
  </si>
  <si>
    <t>มีทอง</t>
  </si>
  <si>
    <t>ผู้อำนวยการกลุ่มบริหารงานบุคคล</t>
  </si>
  <si>
    <t>055817764</t>
  </si>
  <si>
    <t>0803463259</t>
  </si>
  <si>
    <t>นางสาวละออ</t>
  </si>
  <si>
    <t>วันจิ๋ว</t>
  </si>
  <si>
    <t>ผู้อำนวยการกลุ่มนโยบายและแผน</t>
  </si>
  <si>
    <t>0956341085</t>
  </si>
  <si>
    <t>นางสาวดอกไม้</t>
  </si>
  <si>
    <t>จิ๋วปาน</t>
  </si>
  <si>
    <t>ว่าที่ พ.ต.สมชาย</t>
  </si>
  <si>
    <t>อินทร์ขำ</t>
  </si>
  <si>
    <t>ผู้อำนวยการกลุ่มนิเทศ ติดตามและประเมินผลการจัดการศึกษา</t>
  </si>
  <si>
    <t>0862039785</t>
  </si>
  <si>
    <t>นายพงษ์ศักดิ์</t>
  </si>
  <si>
    <t>ฉายบ้านใหม่</t>
  </si>
  <si>
    <t>ผู้อำนวยการหน่วยตรวจสอบภายใน</t>
  </si>
  <si>
    <t>055817707</t>
  </si>
  <si>
    <t>0817857295</t>
  </si>
  <si>
    <t>ตารางที่ 2  จำนวนบุคลากรสำนักงานเขตพื้นที่การศึกษาประถมศึกษาอุตรดิตถ์ เขต 1</t>
  </si>
  <si>
    <t>ระดับการศึกษา_เพศ</t>
  </si>
  <si>
    <t>ข้าราชการ</t>
  </si>
  <si>
    <t>พนง.ราชการ</t>
  </si>
  <si>
    <t>ลูกจ้างประจำ</t>
  </si>
  <si>
    <t>ลูกจ้างชั่วคราว</t>
  </si>
  <si>
    <t>ป.โทหรือสูงกว่า</t>
  </si>
  <si>
    <t>ป.ตรีหรือต่ำกว่า</t>
  </si>
  <si>
    <t>ป.ตรี</t>
  </si>
  <si>
    <t>ต่ำกว่า ป.ตรี</t>
  </si>
  <si>
    <t>กลุ่ม</t>
  </si>
  <si>
    <t>ชาย</t>
  </si>
  <si>
    <t>หญิง</t>
  </si>
  <si>
    <t>กลุ่มอำนวยการ</t>
  </si>
  <si>
    <t>กลุ่มบริหารงานการเงินและสินทรัพย์</t>
  </si>
  <si>
    <t>กลุ่มบริหารงานบุคคล</t>
  </si>
  <si>
    <t>กลุ่มนโยบายและแผน</t>
  </si>
  <si>
    <t>กลุ่มส่งเสริมการจัดการศึกษา</t>
  </si>
  <si>
    <t>กลุ่มนิเทศ ติดตามและประเมินผล</t>
  </si>
  <si>
    <t>หน่วยตรวจสอบภายใน</t>
  </si>
  <si>
    <t>บุคลากรที่ปฏิบัติงานจริง ในสำนักงานเขตพื้นที่การศึกษาประถมศึกษาอุตรดิตถ์ เขต 1 จำแนกเป็น</t>
  </si>
  <si>
    <t>1. ข้าราชการ</t>
  </si>
  <si>
    <t>คน</t>
  </si>
  <si>
    <t xml:space="preserve">   - บุคลากรทางการศึกษา มาช่วยราชการ</t>
  </si>
  <si>
    <t xml:space="preserve">   - ครู มาช่วยราชการ</t>
  </si>
  <si>
    <t>รวมข้าราชการ</t>
  </si>
  <si>
    <t>2. พนักงานราชการ</t>
  </si>
  <si>
    <t>3. ลูกจ้าง</t>
  </si>
  <si>
    <t xml:space="preserve">   - ลูกจ้างประจำ</t>
  </si>
  <si>
    <t xml:space="preserve">   - ลูกจ้างชั่วคราว</t>
  </si>
  <si>
    <t>รวมลูกจ้าง</t>
  </si>
  <si>
    <t>รวมบุคลากรที่ปฏิบัติงานใน สพป.อุตรดิตถ์ เขต 1 ทั้งสิ้น</t>
  </si>
  <si>
    <t>ตารางที่ 3  รายชื่อเครือข่ายกลุ่มโรงเรียน  สังกัดสำนักงานเขตพื้นที่การศึกษาประถมศึกษาอุตรดิตถ์ เขต 1</t>
  </si>
  <si>
    <t>เครือข่ายกลุ่มโรงเรียน</t>
  </si>
  <si>
    <t>จำนวนโรงเรียน</t>
  </si>
  <si>
    <t>รอง ผอ.สพป.อุตรดิตถ์ เขต 1 ประจำเครือข่ายฯ</t>
  </si>
  <si>
    <t>เมืองฝาง</t>
  </si>
  <si>
    <t>นายประหยัด  มีมา</t>
  </si>
  <si>
    <t>นพเก้าศึกษา</t>
  </si>
  <si>
    <t>นายประสพโชค  มาเลี้ยง</t>
  </si>
  <si>
    <t>ด่านดำรงฤทธิ์</t>
  </si>
  <si>
    <t>นายภราดร  เชียงส่ง</t>
  </si>
  <si>
    <t>ไตรภาคี</t>
  </si>
  <si>
    <t>นายสุรพล  ทำนุพันธุ์</t>
  </si>
  <si>
    <t>ป่าเซ่า-หาดกรวด</t>
  </si>
  <si>
    <t>นายสาโรช  ดีวิจิตร</t>
  </si>
  <si>
    <t>นายเชษฐ์ ไทยปิยะ</t>
  </si>
  <si>
    <t>นายสำราญ  แก้วเมธีกุล</t>
  </si>
  <si>
    <t>คุ้งตะเภา-ถ้ำฉลอง</t>
  </si>
  <si>
    <t>นายสุนทร  อ่อนวัง</t>
  </si>
  <si>
    <t>ทุ่งเวฬุวัน</t>
  </si>
  <si>
    <t>นายพิทักษ์  สนประเทศ</t>
  </si>
  <si>
    <t>พระแท่นศิลาอาสน์</t>
  </si>
  <si>
    <t>นายมานะ  แย้งจันทร์</t>
  </si>
  <si>
    <t>ลับแลพัฒนา</t>
  </si>
  <si>
    <t>นายสมรัฐ  แย้งจันทร์</t>
  </si>
  <si>
    <t>ดารารัศมี</t>
  </si>
  <si>
    <t>นายนัธวุฒิ  อ่อนแพง</t>
  </si>
  <si>
    <t>ไร่อ้อยดารา</t>
  </si>
  <si>
    <t>นายอดุลย์  อู่ตุ้ม</t>
  </si>
  <si>
    <t>พิชัยสงคราม</t>
  </si>
  <si>
    <t>นายประพันธ์  ทำมา</t>
  </si>
  <si>
    <t>นายาง</t>
  </si>
  <si>
    <t>นายกิตติกุล  แย้งจันทร์</t>
  </si>
  <si>
    <t>พิชัยท่าพญา</t>
  </si>
  <si>
    <t>นายวิโรจน์  ปลิกแสง</t>
  </si>
  <si>
    <t>นาอิน-บ้านโคน</t>
  </si>
  <si>
    <t>นายชุมพร  แก้วเปี้ย</t>
  </si>
  <si>
    <t>พิชัยดาบหัก</t>
  </si>
  <si>
    <t>นายประดิษฐ์  มีกลิ่นหอม</t>
  </si>
  <si>
    <t>นายนิรัติ  โปร่งแสง</t>
  </si>
  <si>
    <t>เมืองตรอน 1</t>
  </si>
  <si>
    <t>นายประเจตน์  จันทร์ลภ</t>
  </si>
  <si>
    <t>เมืองตรอน 2</t>
  </si>
  <si>
    <t>นายชำนาญ  สิงห์ใส</t>
  </si>
  <si>
    <t>เมืองตรอน 3</t>
  </si>
  <si>
    <t>นายนเรศ  เภารอด</t>
  </si>
  <si>
    <t>ผักขวง</t>
  </si>
  <si>
    <t>นายศิริศักดิ์  คำด้วง</t>
  </si>
  <si>
    <t>เหล็กน้ำพี้</t>
  </si>
  <si>
    <t>นายภาณุ  พรหมน้อย</t>
  </si>
  <si>
    <t>บ่อทอง</t>
  </si>
  <si>
    <t>นายนเรศ  สุขเกษม</t>
  </si>
  <si>
    <t>ระดับที่จัดการศึกษา</t>
  </si>
  <si>
    <t>อนุบาล 1 - ป.6</t>
  </si>
  <si>
    <t>อนุบาล 2 - ป.6</t>
  </si>
  <si>
    <t>อนุบาล 1 - ม.3</t>
  </si>
  <si>
    <t>อนุบาล 2 - ม.3</t>
  </si>
  <si>
    <t>อนุบาล 2 - ม.6</t>
  </si>
  <si>
    <t>อ.1 - ป.6</t>
  </si>
  <si>
    <t>อ.2 - ป.6</t>
  </si>
  <si>
    <t>อ.1 - ม.3</t>
  </si>
  <si>
    <t>อ.2 - ม.3</t>
  </si>
  <si>
    <t>อ.2 - ม.6</t>
  </si>
  <si>
    <t>ผอ.สพป.อุตรดิตถ์ เขต 1</t>
  </si>
  <si>
    <t>รองผู้อำนวยการ</t>
  </si>
  <si>
    <t>รก.ผู้อำนวยการกลุ่มฯ</t>
  </si>
  <si>
    <t>ผู้อำนวยการกลุ่มฯ</t>
  </si>
  <si>
    <t>นางลาวัณย์</t>
  </si>
  <si>
    <t>โฆวาสินธุ์</t>
  </si>
  <si>
    <t>เจ้าพนักงานการเงินและบัญชี</t>
  </si>
  <si>
    <t>0636616956</t>
  </si>
  <si>
    <t>นางสุดจิตร</t>
  </si>
  <si>
    <t>เข็มเพ็ชร</t>
  </si>
  <si>
    <t>นักจัดการงานทั่วไป</t>
  </si>
  <si>
    <t>0862068022</t>
  </si>
  <si>
    <t>นางภัควิภา</t>
  </si>
  <si>
    <t>วรรณสิม</t>
  </si>
  <si>
    <t>พนักงานการเงินและบัญชี</t>
  </si>
  <si>
    <t>0882732558</t>
  </si>
  <si>
    <t>นางสุพิชชา</t>
  </si>
  <si>
    <t>คืนประคอง</t>
  </si>
  <si>
    <t>0836286938</t>
  </si>
  <si>
    <t>จันทร์วิจิตร</t>
  </si>
  <si>
    <t>นักวิชาการเงินและบัญชี</t>
  </si>
  <si>
    <t>0871951597</t>
  </si>
  <si>
    <t>นางอารีลัคน์</t>
  </si>
  <si>
    <t>พัฒนะโภไคย</t>
  </si>
  <si>
    <t>นายพิชัยณรงค์</t>
  </si>
  <si>
    <t>ศุภอนันต์</t>
  </si>
  <si>
    <t>0852699043</t>
  </si>
  <si>
    <t>นางสุรีย์</t>
  </si>
  <si>
    <t>ทรกัณฑ์</t>
  </si>
  <si>
    <t>พนักงานพิมพ์</t>
  </si>
  <si>
    <t>0872074065</t>
  </si>
  <si>
    <t>นางวันชาติ</t>
  </si>
  <si>
    <t>พงษ์พิชิต</t>
  </si>
  <si>
    <t>เจ้าพนักงานธุรการ</t>
  </si>
  <si>
    <t>0896409360</t>
  </si>
  <si>
    <t>นางดิศรา</t>
  </si>
  <si>
    <t>พรมโต</t>
  </si>
  <si>
    <t>นักวิชาการพัสดุ</t>
  </si>
  <si>
    <t>0817868193</t>
  </si>
  <si>
    <t>นางสาวกรรณิกา</t>
  </si>
  <si>
    <t>กาไหล่ทอง</t>
  </si>
  <si>
    <t>นักประชาสัมพันธ์</t>
  </si>
  <si>
    <t>0814747585</t>
  </si>
  <si>
    <t>นางจีรนันท์</t>
  </si>
  <si>
    <t>อินทิม</t>
  </si>
  <si>
    <t>0878383330</t>
  </si>
  <si>
    <t>นายอัครเดช</t>
  </si>
  <si>
    <t>แก้วบุญมา</t>
  </si>
  <si>
    <t>นางเกศินี</t>
  </si>
  <si>
    <t>บัวศรี</t>
  </si>
  <si>
    <t>เจ้าพนักงานพัสดุ ช่วยราชการ</t>
  </si>
  <si>
    <t>0880973380</t>
  </si>
  <si>
    <t>นางสาวปุณยนุช</t>
  </si>
  <si>
    <t>เปรมพล</t>
  </si>
  <si>
    <t>พนักงานราชการ</t>
  </si>
  <si>
    <t>นายฤทธี</t>
  </si>
  <si>
    <t>อุ่นเจริญ</t>
  </si>
  <si>
    <t>0892278708</t>
  </si>
  <si>
    <t>นางสุชาดา</t>
  </si>
  <si>
    <t>วงษ์วัฒน์</t>
  </si>
  <si>
    <t>พนักงานธุรการ</t>
  </si>
  <si>
    <t>0816884409</t>
  </si>
  <si>
    <t xml:space="preserve">นายกิตติ </t>
  </si>
  <si>
    <t>เมืองก้อน</t>
  </si>
  <si>
    <t>ครู ช่วยราชการ</t>
  </si>
  <si>
    <t>0818542421</t>
  </si>
  <si>
    <t>นายจตุพล</t>
  </si>
  <si>
    <t>ปาละวงค์</t>
  </si>
  <si>
    <t>หัวหน้าหมวดยานยนต์</t>
  </si>
  <si>
    <t>0612561699</t>
  </si>
  <si>
    <t>นายเอกรินทร์</t>
  </si>
  <si>
    <t>จันทานนท์</t>
  </si>
  <si>
    <t>พนักงานขับรถยนต์</t>
  </si>
  <si>
    <t>0892137029</t>
  </si>
  <si>
    <t>นายสุชาติ</t>
  </si>
  <si>
    <t>ขำแจง</t>
  </si>
  <si>
    <t>0810395574</t>
  </si>
  <si>
    <t>นายสายันต์</t>
  </si>
  <si>
    <t>นุชศรี</t>
  </si>
  <si>
    <t>0898607866</t>
  </si>
  <si>
    <t>นายศรายุทธ</t>
  </si>
  <si>
    <t>พุฒิชัย</t>
  </si>
  <si>
    <t>พนักงานบริการ</t>
  </si>
  <si>
    <t>0857288429</t>
  </si>
  <si>
    <t>นางเรณู</t>
  </si>
  <si>
    <t>บัวอ่อน</t>
  </si>
  <si>
    <t>พนักงานทำความสะอาด</t>
  </si>
  <si>
    <t>0882939048</t>
  </si>
  <si>
    <t>นายชลี</t>
  </si>
  <si>
    <t>พันธุ์แย้ม</t>
  </si>
  <si>
    <t>ยาม</t>
  </si>
  <si>
    <t>นางสาวพัชรินทร์</t>
  </si>
  <si>
    <t>ไชยนิลวงศ์</t>
  </si>
  <si>
    <t>นักทรัพยากรบุคคล</t>
  </si>
  <si>
    <t>0898597978</t>
  </si>
  <si>
    <t>นายสมบูรณ์</t>
  </si>
  <si>
    <t>วันยะนาพร</t>
  </si>
  <si>
    <t>นักวิเคราะห์นโยบายและแผน</t>
  </si>
  <si>
    <t>0812848059</t>
  </si>
  <si>
    <t>นางสายฝน</t>
  </si>
  <si>
    <t>นุ่มเมือง</t>
  </si>
  <si>
    <t>0898571572</t>
  </si>
  <si>
    <t>นางสุกัญญา</t>
  </si>
  <si>
    <t>หอมอ่อน</t>
  </si>
  <si>
    <t>0944298293</t>
  </si>
  <si>
    <t>นางจีระประภา</t>
  </si>
  <si>
    <t>บุญประจง</t>
  </si>
  <si>
    <t>0929144193</t>
  </si>
  <si>
    <t>นางสาวพิชญ์ณัฏฐ์</t>
  </si>
  <si>
    <t>คณารักษ์</t>
  </si>
  <si>
    <t>0843360526</t>
  </si>
  <si>
    <t>นางสาวกานต์พิชชา</t>
  </si>
  <si>
    <t>เรือนคำ</t>
  </si>
  <si>
    <t>0807798995</t>
  </si>
  <si>
    <t>นางจันทร์ธิรา</t>
  </si>
  <si>
    <t>วงษ์วรรณา</t>
  </si>
  <si>
    <t>0616563845</t>
  </si>
  <si>
    <t>นางสาลี่</t>
  </si>
  <si>
    <t>สุปินะ</t>
  </si>
  <si>
    <t>0648180899</t>
  </si>
  <si>
    <t>นางวัชรา</t>
  </si>
  <si>
    <t>คำภู่</t>
  </si>
  <si>
    <t>0904180753</t>
  </si>
  <si>
    <t>นางยุพา</t>
  </si>
  <si>
    <t>เหมือนภักตร์</t>
  </si>
  <si>
    <t>0871968226</t>
  </si>
  <si>
    <t>นางสาวสุพัตรา</t>
  </si>
  <si>
    <t>ศิษย์ปู่ทรัพย์</t>
  </si>
  <si>
    <t>0969828223</t>
  </si>
  <si>
    <t>นายสกุล</t>
  </si>
  <si>
    <t>นาพันธ์</t>
  </si>
  <si>
    <t>นิติกร</t>
  </si>
  <si>
    <t>0864208815</t>
  </si>
  <si>
    <t>นายเลิศ</t>
  </si>
  <si>
    <t>แปลงดี</t>
  </si>
  <si>
    <t>0818865791</t>
  </si>
  <si>
    <t>นางแสงเดือน</t>
  </si>
  <si>
    <t>สุขเกตุ</t>
  </si>
  <si>
    <t>0898579674</t>
  </si>
  <si>
    <t>นางสาวชุติกาญจน์</t>
  </si>
  <si>
    <t>คำออน</t>
  </si>
  <si>
    <t>พนักงานพิมพ์ดีด</t>
  </si>
  <si>
    <t>0953199949</t>
  </si>
  <si>
    <t>กลุ่มนิเทศ ติดตามและประเมินผลการจัดการศึกษา</t>
  </si>
  <si>
    <t>0810422513</t>
  </si>
  <si>
    <t>นางรุจีวัลย์</t>
  </si>
  <si>
    <t>แพฟื้น</t>
  </si>
  <si>
    <t>นักวิชาการศึกษา</t>
  </si>
  <si>
    <t>0862095462</t>
  </si>
  <si>
    <t>นางผกามาศ</t>
  </si>
  <si>
    <t>อิ่มประยูร</t>
  </si>
  <si>
    <t>ศึกษานิเทศก์</t>
  </si>
  <si>
    <t>0931945915</t>
  </si>
  <si>
    <t>นางไพรินทร์</t>
  </si>
  <si>
    <t>สกุลโพน</t>
  </si>
  <si>
    <t>0818877750</t>
  </si>
  <si>
    <t>นางณัฐพัชร์</t>
  </si>
  <si>
    <t>โรจน์ธนปัญญากุล</t>
  </si>
  <si>
    <t>0864406809</t>
  </si>
  <si>
    <t>นางพิศมัย</t>
  </si>
  <si>
    <t>สุขศรี</t>
  </si>
  <si>
    <t>0848125373</t>
  </si>
  <si>
    <t>นายคำรณ</t>
  </si>
  <si>
    <t>จวนอาจ</t>
  </si>
  <si>
    <t>0882782087</t>
  </si>
  <si>
    <t>นายยุทธศักดิ์</t>
  </si>
  <si>
    <t>เนตรจันทร์</t>
  </si>
  <si>
    <t>0878382975</t>
  </si>
  <si>
    <t>นางศิรินันท์</t>
  </si>
  <si>
    <t>ศรีพุทธโชติ</t>
  </si>
  <si>
    <t>0896404023</t>
  </si>
  <si>
    <t>นางศิรินทร์นภา</t>
  </si>
  <si>
    <t>แย้งจันทร์</t>
  </si>
  <si>
    <t>0871771200</t>
  </si>
  <si>
    <t>นางสุนันทา</t>
  </si>
  <si>
    <t>รักพงษ์</t>
  </si>
  <si>
    <t>0819735209</t>
  </si>
  <si>
    <t>นายอภิวัฒน์</t>
  </si>
  <si>
    <t>ดวงสุภา</t>
  </si>
  <si>
    <t>0817869969</t>
  </si>
  <si>
    <t>นางสาวเสาวพิศ</t>
  </si>
  <si>
    <t>อุ่นพันธ์</t>
  </si>
  <si>
    <t>0819726336</t>
  </si>
  <si>
    <t>นางจิตติมา</t>
  </si>
  <si>
    <t>บุญทรง</t>
  </si>
  <si>
    <t>นักจัดการงานทั่วไป ช่วยราชการ</t>
  </si>
  <si>
    <t>นายจำเนียร</t>
  </si>
  <si>
    <t>จันทะ</t>
  </si>
  <si>
    <t>0924479315</t>
  </si>
  <si>
    <t>นางศรีอัมพร</t>
  </si>
  <si>
    <t>ทองอ่วม</t>
  </si>
  <si>
    <t>0894606334</t>
  </si>
  <si>
    <t>นางเพ็ญศรี</t>
  </si>
  <si>
    <t>เขียวเกษม</t>
  </si>
  <si>
    <t>0896399987</t>
  </si>
  <si>
    <t>ผู้อำนวยการหน่วยฯ</t>
  </si>
  <si>
    <t>นางกนกพร</t>
  </si>
  <si>
    <t>ทาเหล็ก</t>
  </si>
  <si>
    <t>นักวิชาการตรวจสอบภายใน</t>
  </si>
  <si>
    <t>0931347604</t>
  </si>
  <si>
    <t>เกิดก่อวงศ์</t>
  </si>
  <si>
    <t>0924599198</t>
  </si>
  <si>
    <t>นายไพบิน</t>
  </si>
  <si>
    <t>เขื่อนแก้ว</t>
  </si>
  <si>
    <t>ระดับการศึกษา</t>
  </si>
  <si>
    <t>อ. 1</t>
  </si>
  <si>
    <t>อ. 2</t>
  </si>
  <si>
    <t>อ. 3</t>
  </si>
  <si>
    <t>รวม อ.</t>
  </si>
  <si>
    <t>ป.1</t>
  </si>
  <si>
    <t>ป.2</t>
  </si>
  <si>
    <t>ป.3</t>
  </si>
  <si>
    <t>ป.4</t>
  </si>
  <si>
    <t>ป.5</t>
  </si>
  <si>
    <t>ป.6</t>
  </si>
  <si>
    <t>รวม ป.</t>
  </si>
  <si>
    <t>ม.1</t>
  </si>
  <si>
    <t>ม.2</t>
  </si>
  <si>
    <t>ม.3</t>
  </si>
  <si>
    <t>รวม ม.ต้น</t>
  </si>
  <si>
    <t>ม.4</t>
  </si>
  <si>
    <t>ม.5</t>
  </si>
  <si>
    <t>ม.6</t>
  </si>
  <si>
    <t>รวม ม.ปลาย</t>
  </si>
  <si>
    <t>ทั้งสิ้น</t>
  </si>
  <si>
    <t>ก่อนประถม</t>
  </si>
  <si>
    <t>ประถม</t>
  </si>
  <si>
    <t>ม.ต้น</t>
  </si>
  <si>
    <t>ม.ปลาย</t>
  </si>
  <si>
    <t>อ.1</t>
  </si>
  <si>
    <t>อ.2</t>
  </si>
  <si>
    <t>อ.3</t>
  </si>
  <si>
    <t>รวมมัธยม</t>
  </si>
  <si>
    <t>รวมทั้งโรงเรียน</t>
  </si>
  <si>
    <t>smis</t>
  </si>
  <si>
    <t>obce</t>
  </si>
  <si>
    <t>ห้อง</t>
  </si>
  <si>
    <t>อำเภอเมืองอุตรดิตถ์</t>
  </si>
  <si>
    <t>รวมอำเภอเมืองอุตรดิตถ์</t>
  </si>
  <si>
    <t>รวมอำเภอตรอน</t>
  </si>
  <si>
    <t>รวมอำเภอพิชัย</t>
  </si>
  <si>
    <t>รวมอำเภอลับแล</t>
  </si>
  <si>
    <t>รวมอำเภอทองแสนขัน</t>
  </si>
  <si>
    <t>รวม สพป.อุตรดิตถ์ เขต 1</t>
  </si>
  <si>
    <t>รหัส SMIS</t>
  </si>
  <si>
    <t>โรงเรียนไปเรียนรวม</t>
  </si>
  <si>
    <t>โรงเรียนหลัก</t>
  </si>
  <si>
    <t>ที่อยู่</t>
  </si>
  <si>
    <t>รหัส</t>
  </si>
  <si>
    <t>หมู่</t>
  </si>
  <si>
    <t>ตำบล</t>
  </si>
  <si>
    <t>ปณ.</t>
  </si>
  <si>
    <t>53010009</t>
  </si>
  <si>
    <t>1</t>
  </si>
  <si>
    <t>งิ้วงาม</t>
  </si>
  <si>
    <t>53000</t>
  </si>
  <si>
    <t>53010013</t>
  </si>
  <si>
    <t>2</t>
  </si>
  <si>
    <t>53010023</t>
  </si>
  <si>
    <t>น้ำริดราษฏร์บำรุง</t>
  </si>
  <si>
    <t>7</t>
  </si>
  <si>
    <t>น้ำริด</t>
  </si>
  <si>
    <t>53010025</t>
  </si>
  <si>
    <t>บ้านป่าเซ่าฯ</t>
  </si>
  <si>
    <t>6</t>
  </si>
  <si>
    <t>บ้านเกาะ</t>
  </si>
  <si>
    <t>53010032</t>
  </si>
  <si>
    <t>10</t>
  </si>
  <si>
    <t>บ้านด่านนาขาม</t>
  </si>
  <si>
    <t>53010033</t>
  </si>
  <si>
    <t>ราษฎร์อุปถัมภ์ สาขาหนองน้ำเขียว</t>
  </si>
  <si>
    <t>53010034</t>
  </si>
  <si>
    <t>53010040</t>
  </si>
  <si>
    <t>8</t>
  </si>
  <si>
    <t>53010046</t>
  </si>
  <si>
    <t>ผาจุก</t>
  </si>
  <si>
    <t>53010056</t>
  </si>
  <si>
    <t>5</t>
  </si>
  <si>
    <t>วังดิน</t>
  </si>
  <si>
    <t>53010074</t>
  </si>
  <si>
    <t>บ้านแหลมทองฯ</t>
  </si>
  <si>
    <t>ข่อยสูง</t>
  </si>
  <si>
    <t>53140</t>
  </si>
  <si>
    <t>53010118</t>
  </si>
  <si>
    <t>53120</t>
  </si>
  <si>
    <t>53010133</t>
  </si>
  <si>
    <t>53220</t>
  </si>
  <si>
    <t>53010144</t>
  </si>
  <si>
    <t>4</t>
  </si>
  <si>
    <t>53010166</t>
  </si>
  <si>
    <t>3</t>
  </si>
  <si>
    <t>ไผ่ล้อม</t>
  </si>
  <si>
    <t>53210</t>
  </si>
  <si>
    <t>53010167</t>
  </si>
  <si>
    <t>53010168</t>
  </si>
  <si>
    <t>บ้านชำผักหนาม</t>
  </si>
  <si>
    <t>ด่านแม่คำมัน</t>
  </si>
  <si>
    <t>53010179</t>
  </si>
  <si>
    <t>บ้านน้ำพี้ฯ</t>
  </si>
  <si>
    <t>น้ำพี้</t>
  </si>
  <si>
    <t>53230</t>
  </si>
  <si>
    <t>53010180</t>
  </si>
  <si>
    <t>53010187</t>
  </si>
  <si>
    <t>9</t>
  </si>
  <si>
    <t xml:space="preserve">มัธยมศึกษาตอนต้น 116 ห้องเรียน  และมัธยมศึกษาตอนปลาย 6 ห้องเรียน </t>
  </si>
  <si>
    <t>เมื่อจำแนกรายอำเภอ  พบว่าอำเภอเมืองอุตรดิตถ์  มีห้องเรียนมากที่สุด 535 ห้อง (36.92%)  รองลงมาได้แก่  พิชัย 438 ห้อง (30.23%)   ตรอน 183 ห้อง (12.63%)  ทองแสนขัน 155 ห้อง  (10.70%)</t>
  </si>
  <si>
    <t>และอำเภอลับแล  มีห้องเรียนน้อยที่สุด 138 ห้อง (9.52%)</t>
  </si>
  <si>
    <t>อ.2-ม.3</t>
  </si>
  <si>
    <t>อ.2-ป.6</t>
  </si>
  <si>
    <t>อ.1-ป.6</t>
  </si>
  <si>
    <t>อ.1-ม.3</t>
  </si>
  <si>
    <t>อ.2-ม.6</t>
  </si>
  <si>
    <t>สำนักงานเขตพื้นที่การศึกษาประถมศึกษาอุตรดิตถ์ เขต 1 มีจำนวนห้องเรียนทั้งหมด จำนวน 1449 ห้องเรียน จำแนกเป็นระดับก่อนประถมศึกษา 341 ห้องเรียน  ประถมศึกษา 986 ห้องเรียน</t>
  </si>
  <si>
    <t xml:space="preserve">สำนักงานเขตพื้นที่การศึกษาประถมศึกษาอุตรดิตถ์ เขต 1 มีโรงเรียนในสังกัดทั้งหมด จำนวน 164 แห่ง  เมื่อจำแนกระดับที่จัดการศึกษา  พบว่า  โรงเรียนที่จัดการศึกษาระดับ  </t>
  </si>
  <si>
    <t>มีจำนวนมากที่สุด 106 แห่ง (64.63%)  รองลงมาได้แก่  ขนาดที่ 2 (จำนวนนักเรียน 121-300) จำนวน 48 แห่ง (29.27%) และขนาดที่ 3 (จำนวนนักเรียน 301 คนขึ้นไป)  มีจำนวนน้อยที่สุด 5 แห่ง (3.05%)</t>
  </si>
  <si>
    <t xml:space="preserve">จำนวน 8แห่ง (4.88%) และอนุบาล 2 - ม.6 มีจำนวนน้อยที่สุด 1 แห่ง (0.61%) </t>
  </si>
  <si>
    <t xml:space="preserve">อนุบาล 2 - ป.6 มีจำนวนมากที่สุด 111 แห่ง (67.68%)  รองลงมาได้แก่  อนุบาล 2 - ม.3 จำนวน 26 แห่ง (15.85%)  อนุบาล 1 - ป.6 จำนวน 18 แห่ง (10.98%)  อนุบาล 1 - ม.3 </t>
  </si>
  <si>
    <t>690061</t>
  </si>
  <si>
    <t>690062</t>
  </si>
  <si>
    <t>690012</t>
  </si>
  <si>
    <t>690013</t>
  </si>
  <si>
    <t>690014</t>
  </si>
  <si>
    <t>690015</t>
  </si>
  <si>
    <t>690016</t>
  </si>
  <si>
    <t>690017</t>
  </si>
  <si>
    <t>690043</t>
  </si>
  <si>
    <t>690039</t>
  </si>
  <si>
    <t>690040</t>
  </si>
  <si>
    <t>690042</t>
  </si>
  <si>
    <t>690002</t>
  </si>
  <si>
    <t>690007</t>
  </si>
  <si>
    <t>690033</t>
  </si>
  <si>
    <t>690034</t>
  </si>
  <si>
    <t>690035</t>
  </si>
  <si>
    <t>690036</t>
  </si>
  <si>
    <t>690032</t>
  </si>
  <si>
    <t>690052</t>
  </si>
  <si>
    <t>690053</t>
  </si>
  <si>
    <t>690054</t>
  </si>
  <si>
    <t>690031</t>
  </si>
  <si>
    <t>690030</t>
  </si>
  <si>
    <t>690064</t>
  </si>
  <si>
    <t>690065</t>
  </si>
  <si>
    <t>690008</t>
  </si>
  <si>
    <t>690055</t>
  </si>
  <si>
    <t>690056</t>
  </si>
  <si>
    <t>690050</t>
  </si>
  <si>
    <t>690051</t>
  </si>
  <si>
    <t>690045</t>
  </si>
  <si>
    <t>690046</t>
  </si>
  <si>
    <t>690047</t>
  </si>
  <si>
    <t>690048</t>
  </si>
  <si>
    <t>690049</t>
  </si>
  <si>
    <t>690023</t>
  </si>
  <si>
    <t>690024</t>
  </si>
  <si>
    <t>690025</t>
  </si>
  <si>
    <t>690057</t>
  </si>
  <si>
    <t>690004</t>
  </si>
  <si>
    <t>690059</t>
  </si>
  <si>
    <t>690003</t>
  </si>
  <si>
    <t>690026</t>
  </si>
  <si>
    <t>690027</t>
  </si>
  <si>
    <t>690028</t>
  </si>
  <si>
    <t>690044</t>
  </si>
  <si>
    <t>690067</t>
  </si>
  <si>
    <t>690066</t>
  </si>
  <si>
    <t>690071</t>
  </si>
  <si>
    <t>690001</t>
  </si>
  <si>
    <t>690018</t>
  </si>
  <si>
    <t>690019</t>
  </si>
  <si>
    <t>690020</t>
  </si>
  <si>
    <t>690021</t>
  </si>
  <si>
    <t>690022</t>
  </si>
  <si>
    <t>690068</t>
  </si>
  <si>
    <t>690005</t>
  </si>
  <si>
    <t>690069</t>
  </si>
  <si>
    <t>690070</t>
  </si>
  <si>
    <t>690076</t>
  </si>
  <si>
    <t>690077</t>
  </si>
  <si>
    <t>690078</t>
  </si>
  <si>
    <t>690079</t>
  </si>
  <si>
    <t>690087</t>
  </si>
  <si>
    <t>690088</t>
  </si>
  <si>
    <t>690089</t>
  </si>
  <si>
    <t>690094</t>
  </si>
  <si>
    <t>690095</t>
  </si>
  <si>
    <t>690085</t>
  </si>
  <si>
    <t>690082</t>
  </si>
  <si>
    <t>690083</t>
  </si>
  <si>
    <t>690090</t>
  </si>
  <si>
    <t>690093</t>
  </si>
  <si>
    <t>690074</t>
  </si>
  <si>
    <t>690080</t>
  </si>
  <si>
    <t>690072</t>
  </si>
  <si>
    <t>690073</t>
  </si>
  <si>
    <t>690086</t>
  </si>
  <si>
    <t>690092</t>
  </si>
  <si>
    <t>690096</t>
  </si>
  <si>
    <t>690186</t>
  </si>
  <si>
    <t>690187</t>
  </si>
  <si>
    <t>690188</t>
  </si>
  <si>
    <t>690191</t>
  </si>
  <si>
    <t>690192</t>
  </si>
  <si>
    <t>690193</t>
  </si>
  <si>
    <t>690203</t>
  </si>
  <si>
    <t>690204</t>
  </si>
  <si>
    <t>690179</t>
  </si>
  <si>
    <t>690216</t>
  </si>
  <si>
    <t>690218</t>
  </si>
  <si>
    <t>690221</t>
  </si>
  <si>
    <t>690223</t>
  </si>
  <si>
    <t>690200</t>
  </si>
  <si>
    <t>690229</t>
  </si>
  <si>
    <t>690225</t>
  </si>
  <si>
    <t>690226</t>
  </si>
  <si>
    <t>690227</t>
  </si>
  <si>
    <t>690228</t>
  </si>
  <si>
    <t>690212</t>
  </si>
  <si>
    <t>690214</t>
  </si>
  <si>
    <t>690209</t>
  </si>
  <si>
    <t>690180</t>
  </si>
  <si>
    <t>690181</t>
  </si>
  <si>
    <t>690182</t>
  </si>
  <si>
    <t>690185</t>
  </si>
  <si>
    <t>690177</t>
  </si>
  <si>
    <t>690210</t>
  </si>
  <si>
    <t>690213</t>
  </si>
  <si>
    <t>690211</t>
  </si>
  <si>
    <t>690219</t>
  </si>
  <si>
    <t>690194</t>
  </si>
  <si>
    <t>690195</t>
  </si>
  <si>
    <t>690220</t>
  </si>
  <si>
    <t>690184</t>
  </si>
  <si>
    <t>690190</t>
  </si>
  <si>
    <t>690183</t>
  </si>
  <si>
    <t>690178</t>
  </si>
  <si>
    <t>690202</t>
  </si>
  <si>
    <t>690201</t>
  </si>
  <si>
    <t>690208</t>
  </si>
  <si>
    <t>690206</t>
  </si>
  <si>
    <t>690207</t>
  </si>
  <si>
    <t>690189</t>
  </si>
  <si>
    <t>690198</t>
  </si>
  <si>
    <t>690199</t>
  </si>
  <si>
    <t>690217</t>
  </si>
  <si>
    <t>690197</t>
  </si>
  <si>
    <t>690258</t>
  </si>
  <si>
    <t>690259</t>
  </si>
  <si>
    <t>690260</t>
  </si>
  <si>
    <t>690267</t>
  </si>
  <si>
    <t>690268</t>
  </si>
  <si>
    <t>690269</t>
  </si>
  <si>
    <t>690264</t>
  </si>
  <si>
    <t>690270</t>
  </si>
  <si>
    <t>690252</t>
  </si>
  <si>
    <t>690276</t>
  </si>
  <si>
    <t>690274</t>
  </si>
  <si>
    <t>690275</t>
  </si>
  <si>
    <t>690272</t>
  </si>
  <si>
    <t>690273</t>
  </si>
  <si>
    <t>690257</t>
  </si>
  <si>
    <t>690253</t>
  </si>
  <si>
    <t>690251</t>
  </si>
  <si>
    <t>690249</t>
  </si>
  <si>
    <t>690308</t>
  </si>
  <si>
    <t>690313</t>
  </si>
  <si>
    <t>690314</t>
  </si>
  <si>
    <t>690293</t>
  </si>
  <si>
    <t>690294</t>
  </si>
  <si>
    <t>690295</t>
  </si>
  <si>
    <t>690296</t>
  </si>
  <si>
    <t>690297</t>
  </si>
  <si>
    <t>690298</t>
  </si>
  <si>
    <t>690299</t>
  </si>
  <si>
    <t>690309</t>
  </si>
  <si>
    <t>690310</t>
  </si>
  <si>
    <t>690300</t>
  </si>
  <si>
    <t>690301</t>
  </si>
  <si>
    <t>690302</t>
  </si>
  <si>
    <t>690303</t>
  </si>
  <si>
    <t>690304</t>
  </si>
  <si>
    <t>ระดับเขตพื้นที่</t>
  </si>
  <si>
    <t>จำนวนนักเรียน</t>
  </si>
  <si>
    <t>ภาษาไทย</t>
  </si>
  <si>
    <t>ภาษาอังกฤษ</t>
  </si>
  <si>
    <t>คณิตศาสตร์</t>
  </si>
  <si>
    <t>วิทยาศาสตร์</t>
  </si>
  <si>
    <t>ผลการทดสอบความสามารถพื้นฐานของผู้เรียนระดับชาติ (National Test: NT) ชั้นประถมศึกษาปีที่ 3  สพป.อุตรดิตถ์ เขต 1 เปรียบเทียบกับระดับประเทศ</t>
  </si>
  <si>
    <t>ระดับ</t>
  </si>
  <si>
    <t>ด้านภาษา</t>
  </si>
  <si>
    <t>ด้านคำนวณ</t>
  </si>
  <si>
    <t>ด้านเหตุผล</t>
  </si>
  <si>
    <t>อังกฤษ</t>
  </si>
  <si>
    <t>เฉลี่ย</t>
  </si>
  <si>
    <t>ระดับประเทศ</t>
  </si>
  <si>
    <t>รวม 4 กลุ่มสาระ</t>
  </si>
  <si>
    <t>สังคมศึกษา</t>
  </si>
  <si>
    <t>รายงานผลการทดสอบทางการศึกษาระดับชาติขั้นพื้นฐาน (O-NET) ชั้นประถมศึกษาปีที่ 6</t>
  </si>
  <si>
    <t>รายงานผลการทดสอบทางการศึกษาระดับชาติขั้นพื้นฐาน (O-NET) ชั้นมัธยมศึกษาปีที่ 3</t>
  </si>
  <si>
    <t>รายงานผลการทดสอบทางการศึกษาระดับชาติขั้นพื้นฐาน (O-NET) ชั้นมัธยมศึกษาปีที่ 6</t>
  </si>
  <si>
    <t>ระดับชั้น</t>
  </si>
  <si>
    <t>รายการ</t>
  </si>
  <si>
    <t>จบการศึกษา</t>
  </si>
  <si>
    <t>ศึกษาต่อ</t>
  </si>
  <si>
    <t>ประกอบอาชีพ</t>
  </si>
  <si>
    <t>บวชในศาสนา</t>
  </si>
  <si>
    <t>ไม่ประกอบอาชีพ/ไม่ศึกษาต่อ</t>
  </si>
  <si>
    <t>ตารางที่ 4  จำนวนนักเรียนจบการศึกษา  สิ้นปีการศึกษา 2560   ที่ศึกษาต่อและไม่ศึกษาต่อ</t>
  </si>
  <si>
    <t xml:space="preserve">                 ในปีการศึกษา 2560  สำนักงานเขตพื้นที่การศึกษาประถมศึกษาอุตรดิตถ์ เขต 1 มีนักเรียนจบการศึกษา  ศึกษาต่อ  ประกอบอาชีพ  ไม่ประกอบอาชีพและไม่ศึกษาต่อแต่ละระดับชั้น  ดังนี้</t>
  </si>
  <si>
    <t>นักเรียนชั้นประถมศึกษาปีที่ 6  จบการศึกษา 2348 คน  ศึกษาต่อครบทุกคน (100%)</t>
  </si>
  <si>
    <t>นักกเรียนชั้นมัธยมศึกษาปีที่ 3  จบการศึกษา 697 คน  ศึกษาต่อ 667 คน (95.70%) ประกอบอาชีพ 27 คน  (3.87%) ไม่ประกอบอาชีพ/ศึกษาต่อ 3 คน (0.45%)</t>
  </si>
  <si>
    <t>นักกเรียนชั้นมัธยมศึกษาปีที่ 6  จบการศึกษา 27 คน  ศึกษาต่อ 20 คน  (74.07%)  ปบะกอบอาชีพ 7 คน (25.93%)</t>
  </si>
  <si>
    <t>ตารางที่ 6  สถิติจำนวนนักเรียน ในสังกัดเขตพื้นที่การศึกษาประถมศึกษาอุตรดิตถ์ เขต 1  ปีการศึกษา 2555 - 2560  จำแนกตามชั้นเรียน</t>
  </si>
  <si>
    <t>ชั้น</t>
  </si>
  <si>
    <t>ปีการศึกษา</t>
  </si>
  <si>
    <t>อนุบาล 1</t>
  </si>
  <si>
    <t>อนุบาล 2</t>
  </si>
  <si>
    <t>อนุบาล 3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</si>
  <si>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</si>
  <si>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</si>
  <si>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</si>
  <si>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</si>
  <si>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</si>
  <si>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</si>
  <si>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</si>
  <si>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</si>
  <si>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</si>
  <si>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</si>
  <si>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</si>
  <si>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</si>
  <si>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.2555.</t>
  </si>
  <si>
    <t>.2556.</t>
  </si>
  <si>
    <t>.2557.</t>
  </si>
  <si>
    <t>.2558.</t>
  </si>
  <si>
    <t>.2559.</t>
  </si>
  <si>
    <t>.2560.</t>
  </si>
  <si>
    <t xml:space="preserve">กลุ่มส่งเสริมการศึกษาทางไกล </t>
  </si>
  <si>
    <t>เทคโนโลยีสารสนเทศและการสื่อสาร</t>
  </si>
  <si>
    <t>กลุ่มพัฒนาครูและบุคลากรทางการศึกษา</t>
  </si>
  <si>
    <t>ผอ.สพท. 102,  หน้าห้อง ผอ. 106</t>
  </si>
  <si>
    <t>กลุ่มส่งเสริมการศึกษาทางไกล เทคโนโลยีสารสนเทศและการสื่อสาร</t>
  </si>
  <si>
    <t>ประชาสัมพันธ์ กรรณิการ์ 104</t>
  </si>
  <si>
    <t>ประชาสัมพันธ์ อัครเดช 105</t>
  </si>
  <si>
    <t>ปฏิบัติหน้าที่ผู้อำนวยการกลุ่มบริหารงานการเงินและสินทรัพย์</t>
  </si>
  <si>
    <t>ปฏิบัติหน้าที่ผู้อำนวยการกลุ่มส่งเสริมการจัดการศึกษา</t>
  </si>
  <si>
    <t>ปฏิบัติหน้าที่ผู้อำนวยการกลุ่มพัฒนาครูและบุคลากรทางการศึกษา</t>
  </si>
  <si>
    <t>055817751</t>
  </si>
  <si>
    <t>ผอ.กลุ่ม 114, การเงิน 115</t>
  </si>
  <si>
    <t>ผอ.กลุ่ม 119, บุคคล 117 , นิติกร 120</t>
  </si>
  <si>
    <t>ผอ.กลุ่ม 122, นิเทศ 121</t>
  </si>
  <si>
    <t>สารบัญ</t>
  </si>
  <si>
    <t>หน้า</t>
  </si>
  <si>
    <t>คำนำ</t>
  </si>
  <si>
    <t>สภาพทั่วไปและข้อมูลพื้นฐาน</t>
  </si>
  <si>
    <t>ตารางที่ 4  จำนวนนักเรียนจบการศึกษา  สิ้นปีการศึกษา 2559   ที่ศึกษาต่อและไม่ศึกษาต่อ</t>
  </si>
  <si>
    <t>ตารางที่ 5  ผลการทดสอบทางการศึกษาระดับชาติขั้นพื้นฐาน (O-NET) และผลการทดสอบความสามารถพื้นฐานของผู้เรียนระดับชาติ (National Test: NT)</t>
  </si>
  <si>
    <t>ตารางที่ 7  จำนวนโรงเรียน  ครู  นักเรียน  ห้องเรียน  อัตรานักเรียน : ห้อง  และนักเรียน : ครู</t>
  </si>
  <si>
    <t>ตารางที่ 8  จำนวนโรงเรียน จำแนกตามระดับที่จัดการศึกษา เป็นรายอำเภอ</t>
  </si>
  <si>
    <t>ตารางที่ 11  จำนวนโรงเรียนไปเรียนรวม สังกัดสำนักงานเขตพื้นที่การศึกษาประถมศึกษาอุตรดิตถ์ เขต 1</t>
  </si>
  <si>
    <t xml:space="preserve">ตารางที่ 12  สรุปจำนวนห้องเรียน สังกัดสำนักงานเขตพื้นที่การศึกษาประถมศึกษาอุตรดิตถ์ เขต 1 </t>
  </si>
  <si>
    <t xml:space="preserve">ตารางที่ 13  สรุปจำนวนนักเรียน สังกัดสำนักงานเขตพื้นที่การศึกษาประถมศึกษาอุตรดิตถ์ เขต 1 </t>
  </si>
  <si>
    <t xml:space="preserve">ตารางที่ 14  ข้อมูลโรงเรียน สังกัดสำนักงานเขตพื้นที่การศึกษาประถมศึกษาอุตรดิตถ์ เขต 1  </t>
  </si>
  <si>
    <t xml:space="preserve">ตารางที่ 15  ข้อมูลนักเรียน ห้องเรียน สังกัดสำนักงานเขตพื้นที่การศึกษาประถมศึกษาอุตรดิตถ์ เขต 1 ระดับก่อนประถมศึกษา  </t>
  </si>
  <si>
    <t>ตารางที่ 16  ข้อมูลนักเรียน ห้องเรียน สังกัดสำนักงานเขตพื้นที่การศึกษาประถมศึกษาอุตรดิตถ์ เขต 1  ระดับประถมศึกษา</t>
  </si>
  <si>
    <t xml:space="preserve">ตารางที่ 17  ข้อมูลนักเรียน ห้องเรียน สังกัดสำนักงานเขตพื้นที่การศึกษาประถมศึกษาอุตรดิตถ์ เขต 1  ระดับมัธยมศึกษา  </t>
  </si>
  <si>
    <t xml:space="preserve">ตารางที่ 18  ข้อมูลโรงเรียน สังกัด สพป.อุตรดิตถ์ เขต 1จำแนกตามขนาดโรงเรียน 3 ขนาด </t>
  </si>
  <si>
    <t xml:space="preserve">ตารางที่ 19  ข้อมูลโรงเรียน สังกัด สพป.อุตรดิตถ์ เขต 1จำแนกตามขนาดโรงเรียน 7 ขนาด </t>
  </si>
  <si>
    <t>ตารางที่ 20  ข้อมูลครูและบุคลากรทางการศึกษา  สำนักงานเขตพื้นที่การศึกษาประถมศึกษาอุตรดิตถ์ เขต 1</t>
  </si>
  <si>
    <t>คณะทำงาน</t>
  </si>
  <si>
    <t>โรงเรียน</t>
  </si>
  <si>
    <t>ครูผู้สอน</t>
  </si>
  <si>
    <t>ห้องเรียน</t>
  </si>
  <si>
    <t>นักเรียน : ห้อง</t>
  </si>
  <si>
    <t>นักเรียน : ผบ./ครู</t>
  </si>
  <si>
    <t>: 1</t>
  </si>
  <si>
    <t xml:space="preserve">อัตราเฉลี่ยนักเรียนต่อห้อง เฉลี่ย 13 : 1  เมื่อจำแนกเป็นรายอำเภอ พบว่า อำเภอเมืองอุตรดิตถ์ มีอัตราส่วนนักเรียนต่อห้องสูงที่สุด (14:1) รองลงมาได้แก่ อำเภอพิชัย และทองแสนขัน (13:1)  </t>
  </si>
  <si>
    <t>เมือง</t>
  </si>
  <si>
    <t>นักเรียน:ห้อง</t>
  </si>
  <si>
    <t>นักเรียน:ครู</t>
  </si>
  <si>
    <t>รวมทองแสนขัน</t>
  </si>
  <si>
    <t>055825040</t>
  </si>
  <si>
    <t>0812838219</t>
  </si>
  <si>
    <t>น.ส.รุ่งฤทัย ทองเณร</t>
  </si>
  <si>
    <t>53010197</t>
  </si>
  <si>
    <t>055430023</t>
  </si>
  <si>
    <t>0861170736</t>
  </si>
  <si>
    <t>นายขวัญธิชล  บุญกาวิน</t>
  </si>
  <si>
    <t>53010196</t>
  </si>
  <si>
    <t>055825164</t>
  </si>
  <si>
    <t>0895626027</t>
  </si>
  <si>
    <t>53010195</t>
  </si>
  <si>
    <t>055825069</t>
  </si>
  <si>
    <t>0871987005</t>
  </si>
  <si>
    <t>นายอดิศักดิ์  เส็งเมือง</t>
  </si>
  <si>
    <t>53010194</t>
  </si>
  <si>
    <t>055430025</t>
  </si>
  <si>
    <t>0848154669</t>
  </si>
  <si>
    <t>นายกมล  เมิดไธสง</t>
  </si>
  <si>
    <t>53010193</t>
  </si>
  <si>
    <t>ป่าคาย</t>
  </si>
  <si>
    <t>055415197</t>
  </si>
  <si>
    <t>0848864127</t>
  </si>
  <si>
    <t>นายสัมฤทธิ์  ช้ามะเริง</t>
  </si>
  <si>
    <t>53010191</t>
  </si>
  <si>
    <t>055415636</t>
  </si>
  <si>
    <t>0891944017</t>
  </si>
  <si>
    <t>055418027</t>
  </si>
  <si>
    <t>นายชัยวัฒน์ ชื่นบาน รก.</t>
  </si>
  <si>
    <t>53010186</t>
  </si>
  <si>
    <t>055418055</t>
  </si>
  <si>
    <t>นางชาคริยา  อ่อนนิ่ม รก.</t>
  </si>
  <si>
    <t>53010185</t>
  </si>
  <si>
    <t>0982567933</t>
  </si>
  <si>
    <t>นายเชาว์  ใจปวง รก.</t>
  </si>
  <si>
    <t>53010184</t>
  </si>
  <si>
    <t>13</t>
  </si>
  <si>
    <t>055824099</t>
  </si>
  <si>
    <t>53010183</t>
  </si>
  <si>
    <t>055824068</t>
  </si>
  <si>
    <t>0848139323</t>
  </si>
  <si>
    <t>นางสุภารัตน์  เต็มกันทา</t>
  </si>
  <si>
    <t>53010182</t>
  </si>
  <si>
    <t>12</t>
  </si>
  <si>
    <t>055418028</t>
  </si>
  <si>
    <t>0899586985</t>
  </si>
  <si>
    <t>53010181</t>
  </si>
  <si>
    <t>055479131</t>
  </si>
  <si>
    <t>055430022</t>
  </si>
  <si>
    <t>0882724109</t>
  </si>
  <si>
    <t>นายสมชาย  ต่ายทอง</t>
  </si>
  <si>
    <t>055826044</t>
  </si>
  <si>
    <t>0801168802</t>
  </si>
  <si>
    <t>นายสิทธิศักดิ์  จันทร์ดุ้ง</t>
  </si>
  <si>
    <t>53010178</t>
  </si>
  <si>
    <t>รวมลับแล</t>
  </si>
  <si>
    <t>53130</t>
  </si>
  <si>
    <t>แม่พูล</t>
  </si>
  <si>
    <t>055427148</t>
  </si>
  <si>
    <t>0810364743</t>
  </si>
  <si>
    <t>นายเทพมนูญ  แกล้วกสิกรรม</t>
  </si>
  <si>
    <t>53010176</t>
  </si>
  <si>
    <t>055430019</t>
  </si>
  <si>
    <t>0828835375</t>
  </si>
  <si>
    <t>นางนาตยา  เกตุวงศ์</t>
  </si>
  <si>
    <t>53010175</t>
  </si>
  <si>
    <t>ฝายหลวง</t>
  </si>
  <si>
    <t>055830138</t>
  </si>
  <si>
    <t>นางวันทนา  วงษ์เดช รก.</t>
  </si>
  <si>
    <t>53010174</t>
  </si>
  <si>
    <t>055830203</t>
  </si>
  <si>
    <t>0857315539</t>
  </si>
  <si>
    <t>นายสมศักดิ์  เสือน้อย</t>
  </si>
  <si>
    <t>53010173</t>
  </si>
  <si>
    <t>055453278</t>
  </si>
  <si>
    <t>0810428981</t>
  </si>
  <si>
    <t>นายพงษ์ศักดิ์  สังข์มูล</t>
  </si>
  <si>
    <t>53010169</t>
  </si>
  <si>
    <t>055453432</t>
  </si>
  <si>
    <t>055453468</t>
  </si>
  <si>
    <t>055453473</t>
  </si>
  <si>
    <t>0831643929</t>
  </si>
  <si>
    <t>นายสุรพงษ์  หอมสุนทร</t>
  </si>
  <si>
    <t>055410001</t>
  </si>
  <si>
    <t>0803485234</t>
  </si>
  <si>
    <t>นายศักดา  แป้นไทย</t>
  </si>
  <si>
    <t>53010165</t>
  </si>
  <si>
    <t>055817199</t>
  </si>
  <si>
    <t>0931310689</t>
  </si>
  <si>
    <t>นายเกียรติศักดิ์  จันแจ</t>
  </si>
  <si>
    <t>53010164</t>
  </si>
  <si>
    <t>ทุ่งยั้ง</t>
  </si>
  <si>
    <t>055453425</t>
  </si>
  <si>
    <t>0817406146</t>
  </si>
  <si>
    <t>53010162</t>
  </si>
  <si>
    <t>055815091</t>
  </si>
  <si>
    <t>0956241999</t>
  </si>
  <si>
    <t>นายชัชวาลย์  เพ็ชร์แบน</t>
  </si>
  <si>
    <t>53010160</t>
  </si>
  <si>
    <t>055816063</t>
  </si>
  <si>
    <t>0932961441</t>
  </si>
  <si>
    <t>นายสุรินทร์  เนียมแก้ว</t>
  </si>
  <si>
    <t>53010156</t>
  </si>
  <si>
    <t>055479230</t>
  </si>
  <si>
    <t>0817859206</t>
  </si>
  <si>
    <t>53010155</t>
  </si>
  <si>
    <t>055430017</t>
  </si>
  <si>
    <t>53010154</t>
  </si>
  <si>
    <t>ชัยจุมพล</t>
  </si>
  <si>
    <t>055431754</t>
  </si>
  <si>
    <t>0898580130</t>
  </si>
  <si>
    <t>นายกมลพันธุ์  เพ็งปาน</t>
  </si>
  <si>
    <t>53010152</t>
  </si>
  <si>
    <t>055431178</t>
  </si>
  <si>
    <t>0810468645</t>
  </si>
  <si>
    <t>นางอำนวยพร  โปร่งใจ</t>
  </si>
  <si>
    <t>53010151</t>
  </si>
  <si>
    <t>055450076</t>
  </si>
  <si>
    <t>0893607450</t>
  </si>
  <si>
    <t>53010150</t>
  </si>
  <si>
    <t>รวมพิชัย</t>
  </si>
  <si>
    <t xml:space="preserve"> -</t>
  </si>
  <si>
    <t>0862146988</t>
  </si>
  <si>
    <t>นายบำรุงศักดิ์ ปานเอี่ยม รก.</t>
  </si>
  <si>
    <t>53010149</t>
  </si>
  <si>
    <t xml:space="preserve">055820059 </t>
  </si>
  <si>
    <t>0843291591</t>
  </si>
  <si>
    <t>นางสิริพร  นิยมสำรวจ</t>
  </si>
  <si>
    <t>53010147</t>
  </si>
  <si>
    <t>055832074</t>
  </si>
  <si>
    <t>0931935599</t>
  </si>
  <si>
    <t>นายจักรศิลป์  วงษ์พิรา</t>
  </si>
  <si>
    <t>53010146</t>
  </si>
  <si>
    <t>055820067</t>
  </si>
  <si>
    <t>0956389132</t>
  </si>
  <si>
    <t>นายเอกวิทย์  นาคหอม</t>
  </si>
  <si>
    <t>53010145</t>
  </si>
  <si>
    <t>055430066</t>
  </si>
  <si>
    <t>0988198994</t>
  </si>
  <si>
    <t>นายอานนท์ หน่ายแก้ว รก.</t>
  </si>
  <si>
    <t>พญาแมน</t>
  </si>
  <si>
    <t>055478741</t>
  </si>
  <si>
    <t>น.ส.ณัฐฐินันท์ นวลหมวก</t>
  </si>
  <si>
    <t>53010143</t>
  </si>
  <si>
    <t>055484163</t>
  </si>
  <si>
    <t>นางสาวสงกรานต์ ม่วงยิ้ม รก.</t>
  </si>
  <si>
    <t>53010142</t>
  </si>
  <si>
    <t>055478686</t>
  </si>
  <si>
    <t>0817272582</t>
  </si>
  <si>
    <t>นางระเบียบ   บุญมา</t>
  </si>
  <si>
    <t>53010141</t>
  </si>
  <si>
    <t>055455182</t>
  </si>
  <si>
    <t>0898569432</t>
  </si>
  <si>
    <t>53010140</t>
  </si>
  <si>
    <t>055455085</t>
  </si>
  <si>
    <t>0854027600</t>
  </si>
  <si>
    <t>นางณัฏฐา  อุ่นแก้ว</t>
  </si>
  <si>
    <t>53010139</t>
  </si>
  <si>
    <t>บ้านหม้อ</t>
  </si>
  <si>
    <t>055422194</t>
  </si>
  <si>
    <t>0899063750</t>
  </si>
  <si>
    <t>นายเทียนชัย  ลิ้มสกุล</t>
  </si>
  <si>
    <t>53010138</t>
  </si>
  <si>
    <t>055421187</t>
  </si>
  <si>
    <t>0862070293</t>
  </si>
  <si>
    <t>น.ส.ดุษฏี ทองปากน้า</t>
  </si>
  <si>
    <t>53010137</t>
  </si>
  <si>
    <t>055831126</t>
  </si>
  <si>
    <t>0987466272</t>
  </si>
  <si>
    <t>น.ส.นารี ขวัญอ่อน</t>
  </si>
  <si>
    <t>53010136</t>
  </si>
  <si>
    <t>055421585</t>
  </si>
  <si>
    <t>0898592504</t>
  </si>
  <si>
    <t>นายพยนต์  เงินเมือง</t>
  </si>
  <si>
    <t>53010135</t>
  </si>
  <si>
    <t>055496002</t>
  </si>
  <si>
    <t>นายสุมินทร์ ระโส รก.</t>
  </si>
  <si>
    <t>53010134</t>
  </si>
  <si>
    <t>055820569</t>
  </si>
  <si>
    <t>055820577</t>
  </si>
  <si>
    <t>0898606802</t>
  </si>
  <si>
    <t>53010132</t>
  </si>
  <si>
    <t>055496001</t>
  </si>
  <si>
    <t>0870012393</t>
  </si>
  <si>
    <t>นายดิเรก  สวัสดี</t>
  </si>
  <si>
    <t>53010131</t>
  </si>
  <si>
    <t>บ้านโคน</t>
  </si>
  <si>
    <t>055430045</t>
  </si>
  <si>
    <t>0817078766</t>
  </si>
  <si>
    <t>นายโสภณ สีหะอาไพ</t>
  </si>
  <si>
    <t>53010129</t>
  </si>
  <si>
    <t>055430067</t>
  </si>
  <si>
    <t>0891944097</t>
  </si>
  <si>
    <t>นางสาวรุ่งรดา ผดุงณธีกุล</t>
  </si>
  <si>
    <t>53010128</t>
  </si>
  <si>
    <t>055455057</t>
  </si>
  <si>
    <t>0895646414</t>
  </si>
  <si>
    <t>นางฐารินี  นวลแหยม</t>
  </si>
  <si>
    <t>53010127</t>
  </si>
  <si>
    <t>ในเมือง</t>
  </si>
  <si>
    <t>055421253</t>
  </si>
  <si>
    <t>0817868927</t>
  </si>
  <si>
    <t>53010126</t>
  </si>
  <si>
    <t>055436507</t>
  </si>
  <si>
    <t>น.ส.กนกกาญจน์ บัวอ่วม รก.</t>
  </si>
  <si>
    <t>53010125</t>
  </si>
  <si>
    <t>055421230</t>
  </si>
  <si>
    <t>0817405247</t>
  </si>
  <si>
    <t>น.ส.พัทธินันท์ณัชชา พุฒหมิ่น</t>
  </si>
  <si>
    <t>53010124</t>
  </si>
  <si>
    <t>055439891</t>
  </si>
  <si>
    <t>0869266721</t>
  </si>
  <si>
    <t>นายเจษฎา  เจนวิทยาสากล</t>
  </si>
  <si>
    <t>53010123</t>
  </si>
  <si>
    <t>055832036</t>
  </si>
  <si>
    <t>0894614472</t>
  </si>
  <si>
    <t>นายธวัช  เทศคลัง</t>
  </si>
  <si>
    <t>53010122</t>
  </si>
  <si>
    <t>นาอิน</t>
  </si>
  <si>
    <t>055823125</t>
  </si>
  <si>
    <t>0816043421</t>
  </si>
  <si>
    <t>53010121</t>
  </si>
  <si>
    <t>055479931</t>
  </si>
  <si>
    <t>0862155589</t>
  </si>
  <si>
    <t>นายบุญชู  นมเนย</t>
  </si>
  <si>
    <t>53010120</t>
  </si>
  <si>
    <t>055823079</t>
  </si>
  <si>
    <t>0896423487</t>
  </si>
  <si>
    <t>นายเรวัติ สมยาโรน</t>
  </si>
  <si>
    <t>53010119</t>
  </si>
  <si>
    <t>055530013</t>
  </si>
  <si>
    <t>055436505</t>
  </si>
  <si>
    <t>0836232915</t>
  </si>
  <si>
    <t>นายวัชรา  เลี้ยงวงษ์</t>
  </si>
  <si>
    <t>055822328</t>
  </si>
  <si>
    <t>0836933396</t>
  </si>
  <si>
    <t>53010116</t>
  </si>
  <si>
    <t>055822327</t>
  </si>
  <si>
    <t>0822263154</t>
  </si>
  <si>
    <t>นายเอก  กิ่งจันทร์</t>
  </si>
  <si>
    <t>53010115</t>
  </si>
  <si>
    <t>055430051</t>
  </si>
  <si>
    <t>น.ส.ศิริลักษณ์ เกียรติญัติอังกูร</t>
  </si>
  <si>
    <t>ท่าสัก</t>
  </si>
  <si>
    <t>055827067</t>
  </si>
  <si>
    <t>0844847595</t>
  </si>
  <si>
    <t>นางจำเนียร  กล่อมทอง รก.</t>
  </si>
  <si>
    <t>53010113</t>
  </si>
  <si>
    <t>055472130</t>
  </si>
  <si>
    <t>0856038177</t>
  </si>
  <si>
    <t>นายวสันต์  ศิริกุล</t>
  </si>
  <si>
    <t>53010111</t>
  </si>
  <si>
    <t>055478871</t>
  </si>
  <si>
    <t>นายนันทยุทธ สันตินรนนท์ รก.</t>
  </si>
  <si>
    <t>53010109</t>
  </si>
  <si>
    <t>055470305</t>
  </si>
  <si>
    <t>0987856788</t>
  </si>
  <si>
    <t>นายอกนิษฐ์  ขำวีระ</t>
  </si>
  <si>
    <t>53010108</t>
  </si>
  <si>
    <t>055496337,</t>
  </si>
  <si>
    <t>0839540579</t>
  </si>
  <si>
    <t>53010107</t>
  </si>
  <si>
    <t>ท่ามะเฟือง</t>
  </si>
  <si>
    <t>055831547</t>
  </si>
  <si>
    <t>0885556306</t>
  </si>
  <si>
    <t>นางหนึ่งฤทัย โตมิ</t>
  </si>
  <si>
    <t>53010106</t>
  </si>
  <si>
    <t>055484164</t>
  </si>
  <si>
    <t>0862097063</t>
  </si>
  <si>
    <t>นายสมชาย โตลาดับ</t>
  </si>
  <si>
    <t>53010104</t>
  </si>
  <si>
    <t>055822090</t>
  </si>
  <si>
    <t>0806816942</t>
  </si>
  <si>
    <t>นายสมพงษ์  ธรรมชัย</t>
  </si>
  <si>
    <t>53010103</t>
  </si>
  <si>
    <t>คอรุม</t>
  </si>
  <si>
    <t>055430042</t>
  </si>
  <si>
    <t>0808600089</t>
  </si>
  <si>
    <t>นายศุภชัย  สิงห์โต</t>
  </si>
  <si>
    <t>53010102</t>
  </si>
  <si>
    <t>055439074</t>
  </si>
  <si>
    <t>0812809921</t>
  </si>
  <si>
    <t>นายนิรัติ บัวทอง</t>
  </si>
  <si>
    <t>53010101</t>
  </si>
  <si>
    <t>055430073</t>
  </si>
  <si>
    <t>0899573553</t>
  </si>
  <si>
    <t>นางรัชดา  อ่อนแพง</t>
  </si>
  <si>
    <t>53010100</t>
  </si>
  <si>
    <t>055831096,</t>
  </si>
  <si>
    <t>0872050456</t>
  </si>
  <si>
    <t>นายกนต์ธร  เกิดบำรุง</t>
  </si>
  <si>
    <t>53010099</t>
  </si>
  <si>
    <t>055831090</t>
  </si>
  <si>
    <t>0862041084</t>
  </si>
  <si>
    <t>นายจตุรงค์ บุญเสือ</t>
  </si>
  <si>
    <t>53010098</t>
  </si>
  <si>
    <t>055430050</t>
  </si>
  <si>
    <t>0879032308</t>
  </si>
  <si>
    <t>53010097</t>
  </si>
  <si>
    <t>รวมตรอน</t>
  </si>
  <si>
    <t>หาดสองแคว</t>
  </si>
  <si>
    <t>055496004</t>
  </si>
  <si>
    <t>0892699325</t>
  </si>
  <si>
    <t>ส.อ.บุญแล  บางจับ</t>
  </si>
  <si>
    <t>53010096</t>
  </si>
  <si>
    <t>055496355</t>
  </si>
  <si>
    <t>0882936896</t>
  </si>
  <si>
    <t>นายนิติรัฐ สุขวัฒน์</t>
  </si>
  <si>
    <t>53010095</t>
  </si>
  <si>
    <t>055821069</t>
  </si>
  <si>
    <t>นางกาญนา บุญมาติด รก.</t>
  </si>
  <si>
    <t>53010094</t>
  </si>
  <si>
    <t>วังแดง</t>
  </si>
  <si>
    <t>055451280</t>
  </si>
  <si>
    <t>0862439197</t>
  </si>
  <si>
    <t>นายวีรศักดิ์  ศิริประทุม</t>
  </si>
  <si>
    <t>53010092</t>
  </si>
  <si>
    <t>055491167</t>
  </si>
  <si>
    <t>0899581502</t>
  </si>
  <si>
    <t>53010091</t>
  </si>
  <si>
    <t>055451275</t>
  </si>
  <si>
    <t>0899077653</t>
  </si>
  <si>
    <t>นายเจม  เม่นวังแดง</t>
  </si>
  <si>
    <t>53010089</t>
  </si>
  <si>
    <t>055451284</t>
  </si>
  <si>
    <t>นายอาคเนย์ บานบู่ รก.</t>
  </si>
  <si>
    <t>53010087</t>
  </si>
  <si>
    <t>055491123</t>
  </si>
  <si>
    <t>0869332744</t>
  </si>
  <si>
    <t>นายประกิจ  สนโต</t>
  </si>
  <si>
    <t>53010086</t>
  </si>
  <si>
    <t>055491549</t>
  </si>
  <si>
    <t>0819527986</t>
  </si>
  <si>
    <t>นายอำนวย  สุขเงิน</t>
  </si>
  <si>
    <t>53010085</t>
  </si>
  <si>
    <t>บ้านแก่ง</t>
  </si>
  <si>
    <t>055825585</t>
  </si>
  <si>
    <t>0896398864</t>
  </si>
  <si>
    <t>นายเทวินทร์  สอนเพ็ง</t>
  </si>
  <si>
    <t>53010084</t>
  </si>
  <si>
    <t>055825807</t>
  </si>
  <si>
    <t>0877389380</t>
  </si>
  <si>
    <t>53010083</t>
  </si>
  <si>
    <t>055415584</t>
  </si>
  <si>
    <t>0931370299</t>
  </si>
  <si>
    <t>จ.ส.อ.เชวงศักดิ์  ไทยแท้</t>
  </si>
  <si>
    <t>53010082</t>
  </si>
  <si>
    <t>055825682</t>
  </si>
  <si>
    <t>นางสุรัญญา จารุชาต รก.</t>
  </si>
  <si>
    <t>53010080</t>
  </si>
  <si>
    <t>055491545</t>
  </si>
  <si>
    <t>0894371939</t>
  </si>
  <si>
    <t>นายสมศักดิ์  คำลือมี</t>
  </si>
  <si>
    <t>53010079</t>
  </si>
  <si>
    <t>น้ำอ่าง</t>
  </si>
  <si>
    <t>055454040</t>
  </si>
  <si>
    <t>0898593837</t>
  </si>
  <si>
    <t>นางวิไลภรณ์  อรุณเพ็ง</t>
  </si>
  <si>
    <t>53010078</t>
  </si>
  <si>
    <t>055454203</t>
  </si>
  <si>
    <t>0819539304</t>
  </si>
  <si>
    <t>นายวิชชา  เที่ยงจันทร์</t>
  </si>
  <si>
    <t>53010077</t>
  </si>
  <si>
    <t>055454179</t>
  </si>
  <si>
    <t>53010076</t>
  </si>
  <si>
    <t>055815284</t>
  </si>
  <si>
    <t>0860944088</t>
  </si>
  <si>
    <t>นายบุญเรือง กันกรด</t>
  </si>
  <si>
    <t>53010075</t>
  </si>
  <si>
    <t>055430020</t>
  </si>
  <si>
    <t>055815285</t>
  </si>
  <si>
    <t>0895673549</t>
  </si>
  <si>
    <t>53010073</t>
  </si>
  <si>
    <t>055415748</t>
  </si>
  <si>
    <t>นางวาสนา ตาคม</t>
  </si>
  <si>
    <t>53010072</t>
  </si>
  <si>
    <t>รวมเมืองอุตรดิตถ์</t>
  </si>
  <si>
    <t>หาดงิ้ว</t>
  </si>
  <si>
    <t>055430039</t>
  </si>
  <si>
    <t>0808598867</t>
  </si>
  <si>
    <t>นายเกษม จิรอาภาพงศ์</t>
  </si>
  <si>
    <t>53010071</t>
  </si>
  <si>
    <t>055446085</t>
  </si>
  <si>
    <t>0615419414</t>
  </si>
  <si>
    <t>นายอุเทน  แก้วทิ</t>
  </si>
  <si>
    <t>53010070</t>
  </si>
  <si>
    <t>055436324</t>
  </si>
  <si>
    <t>0862172275</t>
  </si>
  <si>
    <t>นายชยุต  ทองพุทธมงคล</t>
  </si>
  <si>
    <t>53010068</t>
  </si>
  <si>
    <t>055478238</t>
  </si>
  <si>
    <t>นายฉลามชัย สกุลโพน รก.</t>
  </si>
  <si>
    <t>53010067</t>
  </si>
  <si>
    <t>หาดกรวด</t>
  </si>
  <si>
    <t>055477019</t>
  </si>
  <si>
    <t>0932342288</t>
  </si>
  <si>
    <t>53010066</t>
  </si>
  <si>
    <t>055479175</t>
  </si>
  <si>
    <t>0838750673</t>
  </si>
  <si>
    <t>นายกิตตินันท์  แก้วพันยู</t>
  </si>
  <si>
    <t>53010065</t>
  </si>
  <si>
    <t>055445013</t>
  </si>
  <si>
    <t>0878446722</t>
  </si>
  <si>
    <t>นางนิรชา  พันธุพัฒน์</t>
  </si>
  <si>
    <t>53010064</t>
  </si>
  <si>
    <t>055445014</t>
  </si>
  <si>
    <t>53010063</t>
  </si>
  <si>
    <t>055445015</t>
  </si>
  <si>
    <t>นางสุธี  เอี่ยมกลั่น รก.</t>
  </si>
  <si>
    <t>53010062</t>
  </si>
  <si>
    <t>แสนตอ</t>
  </si>
  <si>
    <t>055446309</t>
  </si>
  <si>
    <t>0848178542</t>
  </si>
  <si>
    <t>นายสังวาลย์  เที่ยงฟัก</t>
  </si>
  <si>
    <t>53010061</t>
  </si>
  <si>
    <t>055430059</t>
  </si>
  <si>
    <t>0856363044</t>
  </si>
  <si>
    <t>นายนิวัติ  เสรีวัฒน์</t>
  </si>
  <si>
    <t>53010059</t>
  </si>
  <si>
    <t>055819084</t>
  </si>
  <si>
    <t>0899071476</t>
  </si>
  <si>
    <t>นายไพโรจน์ แผ้วเกษม</t>
  </si>
  <si>
    <t>53010058</t>
  </si>
  <si>
    <t>055819080</t>
  </si>
  <si>
    <t>0987497347</t>
  </si>
  <si>
    <t>นายนิรันต์  ผ่องใส</t>
  </si>
  <si>
    <t>53010057</t>
  </si>
  <si>
    <t>055478200</t>
  </si>
  <si>
    <t>0931356086</t>
  </si>
  <si>
    <t>นางภาวิไล  ผ่องใส</t>
  </si>
  <si>
    <t>53170</t>
  </si>
  <si>
    <t>วังกะพี้</t>
  </si>
  <si>
    <t>055494360</t>
  </si>
  <si>
    <t>0848222446</t>
  </si>
  <si>
    <t>นายสมคิด  เมืองก่อ</t>
  </si>
  <si>
    <t>53010055</t>
  </si>
  <si>
    <t>055494440</t>
  </si>
  <si>
    <t>0856516336</t>
  </si>
  <si>
    <t>53010054</t>
  </si>
  <si>
    <t>055494369</t>
  </si>
  <si>
    <t>0899603653</t>
  </si>
  <si>
    <t>นายมนตรี  รักนิยม</t>
  </si>
  <si>
    <t>53010052</t>
  </si>
  <si>
    <t>055439277</t>
  </si>
  <si>
    <t>0813792561</t>
  </si>
  <si>
    <t>53010051</t>
  </si>
  <si>
    <t>055449025</t>
  </si>
  <si>
    <t>0813799617</t>
  </si>
  <si>
    <t>นายบุญเกิด เกียรติมาโนชญ์</t>
  </si>
  <si>
    <t>53010049</t>
  </si>
  <si>
    <t>055410010</t>
  </si>
  <si>
    <t>055449095</t>
  </si>
  <si>
    <t>53010044</t>
  </si>
  <si>
    <t>ป่าเซ่า</t>
  </si>
  <si>
    <t>055410024</t>
  </si>
  <si>
    <t>0898581890</t>
  </si>
  <si>
    <t>นายสมชาย  รอดเกลี้ยง</t>
  </si>
  <si>
    <t>53010043</t>
  </si>
  <si>
    <t>055412728</t>
  </si>
  <si>
    <t>0898598136</t>
  </si>
  <si>
    <t>นางสาวพิชราพร  มีปิ่น</t>
  </si>
  <si>
    <t>สวนหลวงสาธิต สปจ.อุตรดิตถ์</t>
  </si>
  <si>
    <t>53010042</t>
  </si>
  <si>
    <t>055817853</t>
  </si>
  <si>
    <t>0864409741</t>
  </si>
  <si>
    <t>53010041</t>
  </si>
  <si>
    <t>055430014</t>
  </si>
  <si>
    <t>0812839300</t>
  </si>
  <si>
    <t>นายอารัญญู  แก้วอุดรศรี</t>
  </si>
  <si>
    <t>055430012</t>
  </si>
  <si>
    <t>53010039</t>
  </si>
  <si>
    <t>0819731142</t>
  </si>
  <si>
    <t>0956359443</t>
  </si>
  <si>
    <t>นายเศรษฐวิชญ์  วงษ์สละ</t>
  </si>
  <si>
    <t>53010038</t>
  </si>
  <si>
    <t>055447345</t>
  </si>
  <si>
    <t>0623136189</t>
  </si>
  <si>
    <t>53010037</t>
  </si>
  <si>
    <t>055447315</t>
  </si>
  <si>
    <t>0848181908</t>
  </si>
  <si>
    <t>นายณัฐเชวง  รักพงษ์</t>
  </si>
  <si>
    <t>53010036</t>
  </si>
  <si>
    <t>055430011</t>
  </si>
  <si>
    <t>0878819353</t>
  </si>
  <si>
    <t>53010035</t>
  </si>
  <si>
    <t>055430015</t>
  </si>
  <si>
    <t>055430016</t>
  </si>
  <si>
    <t>055430013</t>
  </si>
  <si>
    <t>บ้านด่าน</t>
  </si>
  <si>
    <t>055474125</t>
  </si>
  <si>
    <t>0819767783</t>
  </si>
  <si>
    <t>นายสิงหา  บุญเอี่ยม</t>
  </si>
  <si>
    <t>53010030</t>
  </si>
  <si>
    <t>055446183</t>
  </si>
  <si>
    <t>0911528380</t>
  </si>
  <si>
    <t>นายศุภชัย  ขรรวาระนาท</t>
  </si>
  <si>
    <t>53010029</t>
  </si>
  <si>
    <t>055430010</t>
  </si>
  <si>
    <t>0845971567</t>
  </si>
  <si>
    <t>นายสุฑณ  ดวงตาน้อย</t>
  </si>
  <si>
    <t>53010028</t>
  </si>
  <si>
    <t>055412298</t>
  </si>
  <si>
    <t>0858763383</t>
  </si>
  <si>
    <t>นางสาวจิราพร  กลิ่นขจร</t>
  </si>
  <si>
    <t>53010027</t>
  </si>
  <si>
    <t>055442290</t>
  </si>
  <si>
    <t>055447203</t>
  </si>
  <si>
    <t>นายวิษณุ  แสงรัศมี</t>
  </si>
  <si>
    <t>055447021</t>
  </si>
  <si>
    <t>0805043316</t>
  </si>
  <si>
    <t>นายธีรพล  ศรีทองอ่อน</t>
  </si>
  <si>
    <t>53010022</t>
  </si>
  <si>
    <t>055447023</t>
  </si>
  <si>
    <t>53010021</t>
  </si>
  <si>
    <t>ท่าอิฐ</t>
  </si>
  <si>
    <t/>
  </si>
  <si>
    <t>055411060</t>
  </si>
  <si>
    <t>0819714667</t>
  </si>
  <si>
    <t>นายสง่า มีอินถา</t>
  </si>
  <si>
    <t>53010020</t>
  </si>
  <si>
    <t>ท่าเสา</t>
  </si>
  <si>
    <t>055428112</t>
  </si>
  <si>
    <t>0898396655</t>
  </si>
  <si>
    <t>นายประภาส  แดงโชติ</t>
  </si>
  <si>
    <t>53010019</t>
  </si>
  <si>
    <t>055414275</t>
  </si>
  <si>
    <t>0833221179</t>
  </si>
  <si>
    <t>นางศุภนาถ  บุญก่อแก้ว</t>
  </si>
  <si>
    <t>53010018</t>
  </si>
  <si>
    <t>055429355</t>
  </si>
  <si>
    <t>53010017</t>
  </si>
  <si>
    <t>055411556</t>
  </si>
  <si>
    <t>0855357971</t>
  </si>
  <si>
    <t>นายอุดม  รัตนสังข์</t>
  </si>
  <si>
    <t>53010016</t>
  </si>
  <si>
    <t>ถ้ำฉลอง</t>
  </si>
  <si>
    <t>055430009</t>
  </si>
  <si>
    <t>0895662843</t>
  </si>
  <si>
    <t>นางภุมรินทร์ จันทะคุณ</t>
  </si>
  <si>
    <t>53010015</t>
  </si>
  <si>
    <t>055826568</t>
  </si>
  <si>
    <t>0839502676</t>
  </si>
  <si>
    <t>สิบเอกวัชชิระ  บำรุงเกตุ</t>
  </si>
  <si>
    <t>53010014</t>
  </si>
  <si>
    <t>055448356</t>
  </si>
  <si>
    <t>055448366</t>
  </si>
  <si>
    <t>0895632956</t>
  </si>
  <si>
    <t>53010011</t>
  </si>
  <si>
    <t>055449227</t>
  </si>
  <si>
    <t>0819727241</t>
  </si>
  <si>
    <t>นายปรีชา  สิงห์อรุณ</t>
  </si>
  <si>
    <t>53010010</t>
  </si>
  <si>
    <t>055428092</t>
  </si>
  <si>
    <t>0899065526</t>
  </si>
  <si>
    <t>นายทวีสิน  เหลี่ยมสมบัติ</t>
  </si>
  <si>
    <t>คุ้งตะเภา</t>
  </si>
  <si>
    <t>055448086</t>
  </si>
  <si>
    <t>0932489007</t>
  </si>
  <si>
    <t>นายเสวก  มูลเขียน</t>
  </si>
  <si>
    <t>53010008</t>
  </si>
  <si>
    <t>055448172</t>
  </si>
  <si>
    <t>นางรัตนาภรณ์  กำแพงแก้ว รก.</t>
  </si>
  <si>
    <t>53010007</t>
  </si>
  <si>
    <t>055429193</t>
  </si>
  <si>
    <t>0898590633</t>
  </si>
  <si>
    <t>53010006</t>
  </si>
  <si>
    <t>055429159</t>
  </si>
  <si>
    <t>0848142244</t>
  </si>
  <si>
    <t>นายสุชีพ  เสาเกิด</t>
  </si>
  <si>
    <t>53010005</t>
  </si>
  <si>
    <t>055407014</t>
  </si>
  <si>
    <t>0844902853</t>
  </si>
  <si>
    <t>นายวรากรณ์  วังแก้ว</t>
  </si>
  <si>
    <t>53010004</t>
  </si>
  <si>
    <t>055430058</t>
  </si>
  <si>
    <t>0878421940</t>
  </si>
  <si>
    <t>นายชาญ  สรรค์เชื้อไพบูลย์</t>
  </si>
  <si>
    <t>53010003</t>
  </si>
  <si>
    <t>ขุนฝาง</t>
  </si>
  <si>
    <t>055430007</t>
  </si>
  <si>
    <t>0862034456</t>
  </si>
  <si>
    <t>53010002</t>
  </si>
  <si>
    <t>0862030305</t>
  </si>
  <si>
    <t>นายนิคม  ทนันไชย</t>
  </si>
  <si>
    <t>53010001</t>
  </si>
  <si>
    <t>ทาง</t>
  </si>
  <si>
    <t>ระยะ</t>
  </si>
  <si>
    <t>จัด กศ.</t>
  </si>
  <si>
    <t>ผู้บริหาร/ครู</t>
  </si>
  <si>
    <t>โทร. ร.ร.</t>
  </si>
  <si>
    <t>ผู้บริหารโรงเรียน</t>
  </si>
  <si>
    <t>ไทยรัฐวิทยา ๕(วัดตลิ่งต่ำ)</t>
  </si>
  <si>
    <t>นายไพบิน  เขือนแก้ว</t>
  </si>
  <si>
    <t>ระดับคุณภาพรวม</t>
  </si>
  <si>
    <t>เฉลี่ยรวมทั้ง 3 ด้าน</t>
  </si>
  <si>
    <t>พอใช้</t>
  </si>
  <si>
    <t>0987580591</t>
  </si>
  <si>
    <t>รวม ผู้บริหารโรงเรียน/ครู</t>
  </si>
  <si>
    <t>ผอ.โรงเรียน</t>
  </si>
  <si>
    <t>รอง ผอ.โรงเรียน</t>
  </si>
  <si>
    <t>สำนักงานเขตพื้นที่การศึกษาประถมศึกษาประถมศึกษาอุตรดิตถ์ เขต 1 มีสถานศึกษาในสังกัดทั้งสิ้น 164 แห่ง  จำนวนผู้บริหารโรงเรียนและครูผู้สอน 1,269 คน นักเรียน 19,177 คน</t>
  </si>
  <si>
    <t xml:space="preserve">และห้องเรียน 1,449 ห้อง  </t>
  </si>
  <si>
    <t>ส่วนอำเภอที่มีอัตราส่วนนักเรียนต่อห้องต่ำที่สุด คือ อำเภอตรอน และลับแล (12:1)</t>
  </si>
  <si>
    <t>อัตราเฉลี่ยนักเรียนต่อผู้บริหารโรงเรียนและครูผู้สอน  เฉลี่ย 15 : 1  เมื่อจำแนกเป็นรายอำเภอ  พบว่า  อำเภอเมือง และพิชัย  มีอัตราสูงที่สุด (16:1)  ส่วนอำเภอที่มีอัตราส่วน</t>
  </si>
  <si>
    <t>นักเรียนต่อครูต่ำที่สุดคือ   อำเภอตรอน ลับแล และทองแสนขัน (14:1)</t>
  </si>
  <si>
    <t>0946382853</t>
  </si>
  <si>
    <t>0863942546</t>
  </si>
  <si>
    <t>0943915351</t>
  </si>
  <si>
    <t>0631328301</t>
  </si>
  <si>
    <t>นางสาวกาญจนา</t>
  </si>
  <si>
    <t>สุขสมบูรณ์อุระ</t>
  </si>
  <si>
    <t>นายธิติวุฒิ</t>
  </si>
  <si>
    <t>มังคลาด</t>
  </si>
  <si>
    <t>0808788919</t>
  </si>
  <si>
    <t>นายวิเนต</t>
  </si>
  <si>
    <t>นายธราเทพ</t>
  </si>
  <si>
    <t>แกล้วกสิกรรม</t>
  </si>
  <si>
    <t>0848185739</t>
  </si>
  <si>
    <t>นางรุจิรา</t>
  </si>
  <si>
    <t>เทพอาจ</t>
  </si>
  <si>
    <t>0862041191</t>
  </si>
  <si>
    <t>นายบดินทร์</t>
  </si>
  <si>
    <t>ฟองใหญ่</t>
  </si>
  <si>
    <t>0806872589</t>
  </si>
  <si>
    <t>0979243873</t>
  </si>
  <si>
    <t>นางสาวธนพร</t>
  </si>
  <si>
    <t>ฮวดเกิด</t>
  </si>
  <si>
    <t>เจ้าหน้าที่ลูกเสือ</t>
  </si>
  <si>
    <t>0963317577</t>
  </si>
  <si>
    <t xml:space="preserve">   - บุคลากรทางการศึกษา (ตำแหน่งจริง)</t>
  </si>
  <si>
    <t>ตารางที่ 18 จำนวนนักเรียน ภาคเรียนที้ 1 ปีการศึกษา 2561 ณ 10 มิถุนายน 2561  จำแนกตามขนาด 3 ขนาด</t>
  </si>
  <si>
    <t>ตารางที่ 20 ข้อมูลข้อมูลครูและบุคลากรทางการศึกษา  สำนักงานเขตพื้นที่การศึกษาประถมศึกษาอุตรดิตถ์ เขต 1</t>
  </si>
  <si>
    <t>ตารางที่ 19 จำนวนนักเรียน ภาคเรียนที้ 1 ปีการศึกษา 2561 ณ 10 มิถุนายน 2561  จำแนกตามขนาด 7 ขนาด</t>
  </si>
  <si>
    <t>ผอ.กลุ่ม 108, นโยบายและแผน 107</t>
  </si>
  <si>
    <t>ผอ.กลุ่ม 111, ส่งเสริม 109</t>
  </si>
  <si>
    <t>รองผู้อำนวยการ (กลุ่มนิเทศฯ, ส่งเสริมฯ, ส่งเสริมการศึกษาทางไกลฯ)</t>
  </si>
  <si>
    <t>รองผู้อำนวยการ (กลุ่มนโยบายและแผน, บริหารงานบุคคล</t>
  </si>
  <si>
    <t xml:space="preserve">                    บริหารงานการเงินและสินทรัพย์)</t>
  </si>
  <si>
    <t>รองผู้อำนวยการ (กลุ่มอำนวยการ, ส่งเสริมฯ)</t>
  </si>
  <si>
    <t>ผอ./รอง ผอ.</t>
  </si>
  <si>
    <t xml:space="preserve">   - ข้าราชการครู (ผอ.,รอง ผอ.,ศึกษานิเทศก์)</t>
  </si>
  <si>
    <t>ผลคะแนนการทดสอบจำแนกตามวิชา (เฉลี่ยร้อยละ)</t>
  </si>
  <si>
    <t>ระดับโรงเรียน</t>
  </si>
  <si>
    <t>ระดับสังกัด (สพฐ.)</t>
  </si>
  <si>
    <t>ปฏิบัติหน้าที่ผู้อำนวยการกลุ่มส่งเสริมการศึกษาทางไกล</t>
  </si>
  <si>
    <t>ปฏิบัติหน้าที่ผู้อำนวยการกลุ่มฯ</t>
  </si>
  <si>
    <t>0828868012</t>
  </si>
  <si>
    <t>0858724995</t>
  </si>
  <si>
    <t>0819393681</t>
  </si>
  <si>
    <t>0819533762</t>
  </si>
  <si>
    <t>นางปิยนาถ  น่วมทอง</t>
  </si>
  <si>
    <t>0979243916</t>
  </si>
  <si>
    <t>0815464874</t>
  </si>
  <si>
    <t>0848222427</t>
  </si>
  <si>
    <t>0979743538</t>
  </si>
  <si>
    <t>0640861225</t>
  </si>
  <si>
    <t>0946355837</t>
  </si>
  <si>
    <t>0931359133</t>
  </si>
  <si>
    <t>0856894556</t>
  </si>
  <si>
    <t>0878405059</t>
  </si>
  <si>
    <t>นายสุริยะ  อยู่สืบ</t>
  </si>
  <si>
    <t>0899062375</t>
  </si>
  <si>
    <t>ตารางที่ 5 ผลการทดสอบทางการศึกษาระดับชาติขั้นพื้นฐาน (O-NET) และผลการทดสอบความสามารถพื้นฐานของผู้เรียนระดับชาติ (National Test: NT) ปีการศึกษา 2560</t>
  </si>
  <si>
    <t>นายสมศักดิ สิริคุณาลัย</t>
  </si>
  <si>
    <t>0892696533</t>
  </si>
  <si>
    <t>นายชัชดล  ตลอดพงษ์</t>
  </si>
  <si>
    <t>0986395455,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</si>
</sst>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;;;"/>
    <numFmt numFmtId="188" formatCode="_(* #,##0.00000_);_(* \(#,##0.00000\);_(* &quot;-&quot;??_);_(@_)"/>
    <numFmt numFmtId="189" formatCode="0.00_)"/>
    <numFmt numFmtId="190" formatCode="_(* #,##0.00_);_(* \(#,##0.00\);_(* &quot;-&quot;??_);_(@_)"/>
    <numFmt numFmtId="191" formatCode="0.00;[Red]0.00"/>
    <numFmt numFmtId="192" formatCode="0.0"/>
  </numFmts>
  <fonts count="127" x14ac:knownFonts="1">
    <font>
      <sz val="16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65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sz val="14"/>
      <name val="AngsanaUPC"/>
      <family val="1"/>
    </font>
    <font>
      <sz val="14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1"/>
      <color indexed="9"/>
      <name val="Tahoma"/>
      <family val="2"/>
      <charset val="222"/>
    </font>
    <font>
      <sz val="11"/>
      <color indexed="9"/>
      <name val="Tahoma"/>
      <family val="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6"/>
      <name val="CordiaUPC"/>
      <family val="2"/>
    </font>
    <font>
      <sz val="10"/>
      <name val="Times New Roman"/>
      <family val="1"/>
    </font>
    <font>
      <sz val="14"/>
      <name val="Cordia New"/>
      <family val="2"/>
    </font>
    <font>
      <sz val="12"/>
      <name val="Arial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8"/>
      <name val="Arial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theme="10"/>
      <name val="Tahoma"/>
      <family val="2"/>
    </font>
    <font>
      <u/>
      <sz val="16"/>
      <color theme="10"/>
      <name val="TH SarabunPSK"/>
      <family val="2"/>
      <charset val="222"/>
    </font>
    <font>
      <u/>
      <sz val="11"/>
      <color theme="10"/>
      <name val="Tahoma"/>
      <family val="2"/>
      <charset val="222"/>
    </font>
    <font>
      <u/>
      <sz val="7.7"/>
      <color theme="10"/>
      <name val="Tahoma"/>
      <family val="2"/>
    </font>
    <font>
      <u/>
      <sz val="11"/>
      <color theme="10"/>
      <name val="Tahoma"/>
      <family val="2"/>
      <charset val="222"/>
      <scheme val="minor"/>
    </font>
    <font>
      <u/>
      <sz val="12.65"/>
      <color theme="10"/>
      <name val="Tahoma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22"/>
      <name val="AngsanaUPC"/>
      <family val="1"/>
    </font>
    <font>
      <sz val="11"/>
      <color indexed="10"/>
      <name val="Tahoma"/>
      <family val="2"/>
      <charset val="22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u/>
      <sz val="10.5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17"/>
      <name val="Tahoma"/>
      <family val="2"/>
    </font>
    <font>
      <u/>
      <sz val="10.5"/>
      <color indexed="36"/>
      <name val="Cordia New"/>
      <family val="2"/>
    </font>
    <font>
      <sz val="16"/>
      <name val="Angsana New"/>
      <family val="1"/>
    </font>
    <font>
      <sz val="15"/>
      <name val="Cordia New"/>
      <family val="2"/>
    </font>
    <font>
      <sz val="16"/>
      <name val="Cordia New"/>
      <family val="2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  <charset val="222"/>
    </font>
    <font>
      <sz val="14"/>
      <color indexed="10"/>
      <name val="TH SarabunPSK"/>
      <family val="2"/>
    </font>
    <font>
      <sz val="14"/>
      <color rgb="FFFF0000"/>
      <name val="TH SarabunPSK"/>
      <family val="2"/>
    </font>
    <font>
      <sz val="14"/>
      <name val="Angsana New"/>
      <family val="1"/>
    </font>
    <font>
      <sz val="14"/>
      <color theme="3" tint="-0.249977111117893"/>
      <name val="Angsana New"/>
      <family val="1"/>
    </font>
    <font>
      <sz val="16"/>
      <color theme="1"/>
      <name val="TH SarabunPSK"/>
      <family val="2"/>
    </font>
    <font>
      <sz val="16"/>
      <color theme="3" tint="-0.249977111117893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u/>
      <sz val="14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4"/>
      <color rgb="FF000000"/>
      <name val="TH SarabunPSK"/>
      <family val="2"/>
    </font>
    <font>
      <b/>
      <i/>
      <u/>
      <sz val="16"/>
      <name val="TH SarabunPSK"/>
      <family val="2"/>
    </font>
    <font>
      <sz val="16"/>
      <color rgb="FF000000"/>
      <name val="TH SarabunPSK"/>
      <family val="2"/>
    </font>
    <font>
      <sz val="18"/>
      <color theme="1"/>
      <name val="TH SarabunPSK"/>
      <family val="2"/>
    </font>
    <font>
      <sz val="18"/>
      <color theme="1"/>
      <name val="Tahoma"/>
      <family val="2"/>
      <charset val="222"/>
      <scheme val="minor"/>
    </font>
    <font>
      <b/>
      <sz val="18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5"/>
      <color theme="1"/>
      <name val="Tahoma"/>
      <family val="2"/>
      <charset val="222"/>
      <scheme val="minor"/>
    </font>
    <font>
      <b/>
      <sz val="15"/>
      <name val="TH SarabunPSK"/>
      <family val="2"/>
    </font>
    <font>
      <b/>
      <sz val="15"/>
      <color theme="1"/>
      <name val="Tahoma"/>
      <family val="2"/>
      <charset val="222"/>
      <scheme val="minor"/>
    </font>
    <font>
      <b/>
      <sz val="15"/>
      <color theme="1"/>
      <name val="TH Krub"/>
    </font>
    <font>
      <sz val="15"/>
      <color theme="1"/>
      <name val="TH SarabunPSK"/>
      <family val="2"/>
      <charset val="222"/>
    </font>
    <font>
      <sz val="15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  <font>
      <sz val="14"/>
      <color indexed="9"/>
      <name val="Cordia New"/>
      <family val="2"/>
    </font>
    <font>
      <b/>
      <sz val="16"/>
      <name val="Cordia New"/>
      <family val="2"/>
    </font>
    <font>
      <sz val="14"/>
      <color rgb="FFFF0000"/>
      <name val="Cordia New"/>
      <family val="2"/>
    </font>
    <font>
      <sz val="16"/>
      <color rgb="FFFF0000"/>
      <name val="TH SarabunPSK"/>
      <family val="2"/>
    </font>
    <font>
      <b/>
      <sz val="24"/>
      <name val="TH SarabunPSK"/>
      <family val="2"/>
    </font>
    <font>
      <sz val="24"/>
      <name val="TH SarabunPSK"/>
      <family val="2"/>
    </font>
    <font>
      <sz val="18"/>
      <name val="TH SarabunPSK"/>
      <family val="2"/>
    </font>
    <font>
      <i/>
      <sz val="12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</borders>
  <cellStyleXfs count="285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36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34" fillId="34" borderId="0" applyNumberFormat="0" applyBorder="0" applyAlignment="0" applyProtection="0"/>
    <xf numFmtId="0" fontId="35" fillId="51" borderId="20" applyNumberFormat="0" applyAlignment="0" applyProtection="0"/>
    <xf numFmtId="0" fontId="36" fillId="52" borderId="21" applyNumberFormat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187" fontId="39" fillId="0" borderId="0"/>
    <xf numFmtId="0" fontId="40" fillId="0" borderId="0" applyProtection="0"/>
    <xf numFmtId="188" fontId="39" fillId="0" borderId="0"/>
    <xf numFmtId="0" fontId="41" fillId="0" borderId="0" applyNumberFormat="0" applyFill="0" applyBorder="0" applyAlignment="0" applyProtection="0"/>
    <xf numFmtId="2" fontId="40" fillId="0" borderId="0" applyProtection="0"/>
    <xf numFmtId="0" fontId="42" fillId="35" borderId="0" applyNumberFormat="0" applyBorder="0" applyAlignment="0" applyProtection="0"/>
    <xf numFmtId="38" fontId="43" fillId="53" borderId="0" applyNumberFormat="0" applyBorder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6" fillId="0" borderId="24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Protection="0"/>
    <xf numFmtId="0" fontId="48" fillId="0" borderId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5" fillId="38" borderId="20" applyNumberFormat="0" applyAlignment="0" applyProtection="0"/>
    <xf numFmtId="10" fontId="43" fillId="54" borderId="19" applyNumberFormat="0" applyBorder="0" applyAlignment="0" applyProtection="0"/>
    <xf numFmtId="0" fontId="55" fillId="38" borderId="20" applyNumberFormat="0" applyAlignment="0" applyProtection="0"/>
    <xf numFmtId="0" fontId="56" fillId="0" borderId="25" applyNumberFormat="0" applyFill="0" applyAlignment="0" applyProtection="0"/>
    <xf numFmtId="0" fontId="57" fillId="55" borderId="0" applyNumberFormat="0" applyBorder="0" applyAlignment="0" applyProtection="0"/>
    <xf numFmtId="37" fontId="58" fillId="0" borderId="0"/>
    <xf numFmtId="189" fontId="59" fillId="0" borderId="0"/>
    <xf numFmtId="0" fontId="60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30" fillId="0" borderId="0"/>
    <xf numFmtId="0" fontId="29" fillId="0" borderId="0"/>
    <xf numFmtId="0" fontId="23" fillId="0" borderId="0"/>
    <xf numFmtId="0" fontId="6" fillId="0" borderId="0"/>
    <xf numFmtId="0" fontId="61" fillId="0" borderId="0"/>
    <xf numFmtId="0" fontId="30" fillId="0" borderId="0"/>
    <xf numFmtId="0" fontId="29" fillId="0" borderId="0"/>
    <xf numFmtId="0" fontId="29" fillId="0" borderId="0"/>
    <xf numFmtId="0" fontId="23" fillId="0" borderId="0"/>
    <xf numFmtId="0" fontId="5" fillId="0" borderId="0"/>
    <xf numFmtId="0" fontId="29" fillId="0" borderId="0"/>
    <xf numFmtId="0" fontId="29" fillId="0" borderId="0"/>
    <xf numFmtId="0" fontId="23" fillId="0" borderId="0"/>
    <xf numFmtId="0" fontId="23" fillId="0" borderId="0"/>
    <xf numFmtId="0" fontId="39" fillId="56" borderId="26" applyNumberFormat="0" applyFont="0" applyAlignment="0" applyProtection="0"/>
    <xf numFmtId="0" fontId="62" fillId="51" borderId="27" applyNumberFormat="0" applyAlignment="0" applyProtection="0"/>
    <xf numFmtId="10" fontId="61" fillId="0" borderId="0" applyFont="0" applyFill="0" applyBorder="0" applyAlignment="0" applyProtection="0"/>
    <xf numFmtId="0" fontId="61" fillId="0" borderId="0">
      <alignment vertical="justify"/>
    </xf>
    <xf numFmtId="0" fontId="61" fillId="0" borderId="0">
      <alignment vertical="justify"/>
    </xf>
    <xf numFmtId="0" fontId="61" fillId="0" borderId="0">
      <alignment vertical="justify"/>
    </xf>
    <xf numFmtId="0" fontId="61" fillId="0" borderId="0">
      <alignment vertical="justify"/>
    </xf>
    <xf numFmtId="1" fontId="61" fillId="0" borderId="12" applyNumberFormat="0" applyFill="0" applyAlignment="0" applyProtection="0">
      <alignment horizontal="center" vertical="center"/>
    </xf>
    <xf numFmtId="0" fontId="38" fillId="0" borderId="28" applyAlignment="0">
      <alignment horizontal="centerContinuous"/>
    </xf>
    <xf numFmtId="0" fontId="63" fillId="0" borderId="0" applyNumberFormat="0" applyFill="0" applyBorder="0" applyAlignment="0" applyProtection="0"/>
    <xf numFmtId="0" fontId="64" fillId="0" borderId="29" applyNumberFormat="0" applyFill="0" applyAlignment="0" applyProtection="0"/>
    <xf numFmtId="0" fontId="65" fillId="0" borderId="30"/>
    <xf numFmtId="0" fontId="61" fillId="0" borderId="0">
      <alignment horizontal="centerContinuous" vertical="center"/>
    </xf>
    <xf numFmtId="0" fontId="61" fillId="0" borderId="0">
      <alignment horizontal="centerContinuous" vertical="center"/>
    </xf>
    <xf numFmtId="0" fontId="61" fillId="0" borderId="0">
      <alignment horizontal="centerContinuous" vertical="center"/>
    </xf>
    <xf numFmtId="0" fontId="61" fillId="0" borderId="0">
      <alignment horizontal="centerContinuous" vertical="center"/>
    </xf>
    <xf numFmtId="0" fontId="66" fillId="0" borderId="0" applyNumberFormat="0" applyFill="0" applyBorder="0" applyAlignment="0" applyProtection="0"/>
    <xf numFmtId="0" fontId="39" fillId="0" borderId="15">
      <alignment horizontal="left"/>
    </xf>
    <xf numFmtId="0" fontId="67" fillId="51" borderId="20" applyNumberFormat="0" applyAlignment="0" applyProtection="0"/>
    <xf numFmtId="0" fontId="67" fillId="51" borderId="20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190" fontId="61" fillId="0" borderId="0" applyFont="0" applyFill="0" applyBorder="0" applyAlignment="0" applyProtection="0"/>
    <xf numFmtId="9" fontId="6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2" fillId="52" borderId="21" applyNumberFormat="0" applyAlignment="0" applyProtection="0"/>
    <xf numFmtId="0" fontId="72" fillId="52" borderId="21" applyNumberFormat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/>
    <xf numFmtId="0" fontId="61" fillId="0" borderId="0"/>
    <xf numFmtId="0" fontId="61" fillId="0" borderId="0"/>
    <xf numFmtId="0" fontId="77" fillId="0" borderId="0"/>
    <xf numFmtId="0" fontId="77" fillId="0" borderId="0"/>
    <xf numFmtId="0" fontId="61" fillId="0" borderId="0"/>
    <xf numFmtId="0" fontId="7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8" fillId="0" borderId="0"/>
    <xf numFmtId="0" fontId="79" fillId="38" borderId="20" applyNumberFormat="0" applyAlignment="0" applyProtection="0"/>
    <xf numFmtId="0" fontId="79" fillId="38" borderId="20" applyNumberFormat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1" fillId="0" borderId="29" applyNumberFormat="0" applyFill="0" applyAlignment="0" applyProtection="0"/>
    <xf numFmtId="0" fontId="81" fillId="0" borderId="29" applyNumberFormat="0" applyFill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83" fillId="51" borderId="27" applyNumberFormat="0" applyAlignment="0" applyProtection="0"/>
    <xf numFmtId="0" fontId="83" fillId="51" borderId="27" applyNumberFormat="0" applyAlignment="0" applyProtection="0"/>
    <xf numFmtId="0" fontId="31" fillId="56" borderId="26" applyNumberFormat="0" applyFont="0" applyAlignment="0" applyProtection="0"/>
    <xf numFmtId="0" fontId="31" fillId="56" borderId="26" applyNumberFormat="0" applyFont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5" fillId="0" borderId="23" applyNumberFormat="0" applyFill="0" applyAlignment="0" applyProtection="0"/>
    <xf numFmtId="0" fontId="85" fillId="0" borderId="23" applyNumberFormat="0" applyFill="0" applyAlignment="0" applyProtection="0"/>
    <xf numFmtId="0" fontId="86" fillId="0" borderId="24" applyNumberFormat="0" applyFill="0" applyAlignment="0" applyProtection="0"/>
    <xf numFmtId="0" fontId="86" fillId="0" borderId="24" applyNumberFormat="0" applyFill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39" fillId="0" borderId="0"/>
    <xf numFmtId="0" fontId="61" fillId="0" borderId="0"/>
    <xf numFmtId="0" fontId="23" fillId="0" borderId="0"/>
    <xf numFmtId="0" fontId="78" fillId="0" borderId="0"/>
    <xf numFmtId="0" fontId="23" fillId="0" borderId="0"/>
    <xf numFmtId="0" fontId="23" fillId="0" borderId="0"/>
    <xf numFmtId="0" fontId="61" fillId="0" borderId="0"/>
    <xf numFmtId="0" fontId="23" fillId="0" borderId="0"/>
    <xf numFmtId="0" fontId="4" fillId="0" borderId="0"/>
    <xf numFmtId="0" fontId="78" fillId="0" borderId="0"/>
    <xf numFmtId="0" fontId="4" fillId="0" borderId="0"/>
    <xf numFmtId="0" fontId="4" fillId="0" borderId="0"/>
    <xf numFmtId="0" fontId="78" fillId="0" borderId="0"/>
    <xf numFmtId="0" fontId="61" fillId="0" borderId="0"/>
    <xf numFmtId="0" fontId="61" fillId="0" borderId="0" applyNumberFormat="0" applyFont="0" applyFill="0" applyBorder="0" applyAlignment="0" applyProtection="0"/>
    <xf numFmtId="0" fontId="39" fillId="0" borderId="0"/>
    <xf numFmtId="0" fontId="61" fillId="0" borderId="0"/>
    <xf numFmtId="0" fontId="4" fillId="0" borderId="0"/>
    <xf numFmtId="0" fontId="39" fillId="0" borderId="0"/>
    <xf numFmtId="0" fontId="4" fillId="0" borderId="0"/>
    <xf numFmtId="0" fontId="30" fillId="0" borderId="0"/>
    <xf numFmtId="0" fontId="78" fillId="0" borderId="0"/>
    <xf numFmtId="0" fontId="3" fillId="0" borderId="0"/>
    <xf numFmtId="0" fontId="116" fillId="0" borderId="0"/>
    <xf numFmtId="43" fontId="61" fillId="0" borderId="0" applyFont="0" applyFill="0" applyBorder="0" applyAlignment="0" applyProtection="0"/>
    <xf numFmtId="0" fontId="23" fillId="0" borderId="0"/>
    <xf numFmtId="0" fontId="2" fillId="0" borderId="0"/>
    <xf numFmtId="0" fontId="39" fillId="0" borderId="0"/>
    <xf numFmtId="0" fontId="23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77" fillId="0" borderId="0" applyFont="0" applyFill="0" applyBorder="0" applyAlignment="0" applyProtection="0"/>
  </cellStyleXfs>
  <cellXfs count="1189">
    <xf numFmtId="0" fontId="0" fillId="0" borderId="0" xfId="0"/>
    <xf numFmtId="0" fontId="0" fillId="0" borderId="0" xfId="0" applyAlignment="1">
      <alignment horizontal="center"/>
    </xf>
    <xf numFmtId="0" fontId="24" fillId="0" borderId="0" xfId="42" applyFont="1"/>
    <xf numFmtId="0" fontId="25" fillId="0" borderId="0" xfId="42" applyFont="1" applyBorder="1" applyAlignment="1">
      <alignment horizontal="center" vertical="center"/>
    </xf>
    <xf numFmtId="0" fontId="26" fillId="0" borderId="0" xfId="42" applyFont="1" applyAlignment="1">
      <alignment horizontal="left"/>
    </xf>
    <xf numFmtId="0" fontId="24" fillId="0" borderId="0" xfId="42" applyFont="1" applyAlignment="1">
      <alignment horizontal="centerContinuous"/>
    </xf>
    <xf numFmtId="0" fontId="27" fillId="0" borderId="10" xfId="42" applyFont="1" applyBorder="1" applyAlignment="1">
      <alignment horizontal="center"/>
    </xf>
    <xf numFmtId="0" fontId="27" fillId="0" borderId="11" xfId="42" applyFont="1" applyBorder="1" applyAlignment="1">
      <alignment horizontal="centerContinuous"/>
    </xf>
    <xf numFmtId="0" fontId="27" fillId="0" borderId="12" xfId="42" applyFont="1" applyBorder="1" applyAlignment="1">
      <alignment horizontal="center"/>
    </xf>
    <xf numFmtId="0" fontId="27" fillId="0" borderId="13" xfId="42" applyFont="1" applyBorder="1" applyAlignment="1">
      <alignment horizontal="centerContinuous"/>
    </xf>
    <xf numFmtId="0" fontId="28" fillId="0" borderId="12" xfId="42" applyFont="1" applyBorder="1" applyAlignment="1">
      <alignment horizontal="centerContinuous"/>
    </xf>
    <xf numFmtId="0" fontId="27" fillId="0" borderId="14" xfId="42" applyFont="1" applyBorder="1"/>
    <xf numFmtId="0" fontId="27" fillId="0" borderId="14" xfId="42" applyFont="1" applyBorder="1" applyAlignment="1">
      <alignment horizontal="center"/>
    </xf>
    <xf numFmtId="0" fontId="29" fillId="0" borderId="11" xfId="42" applyFont="1" applyBorder="1" applyAlignment="1">
      <alignment horizontal="center"/>
    </xf>
    <xf numFmtId="0" fontId="29" fillId="0" borderId="11" xfId="42" applyFont="1" applyBorder="1"/>
    <xf numFmtId="2" fontId="25" fillId="0" borderId="11" xfId="42" applyNumberFormat="1" applyFont="1" applyBorder="1" applyAlignment="1">
      <alignment horizontal="center"/>
    </xf>
    <xf numFmtId="0" fontId="29" fillId="0" borderId="15" xfId="42" applyFont="1" applyBorder="1" applyAlignment="1">
      <alignment horizontal="center"/>
    </xf>
    <xf numFmtId="0" fontId="29" fillId="0" borderId="15" xfId="42" applyFont="1" applyBorder="1"/>
    <xf numFmtId="2" fontId="25" fillId="0" borderId="15" xfId="42" applyNumberFormat="1" applyFont="1" applyBorder="1" applyAlignment="1">
      <alignment horizontal="center"/>
    </xf>
    <xf numFmtId="0" fontId="29" fillId="0" borderId="16" xfId="42" applyFont="1" applyBorder="1" applyAlignment="1">
      <alignment horizontal="center"/>
    </xf>
    <xf numFmtId="0" fontId="29" fillId="0" borderId="16" xfId="42" applyFont="1" applyBorder="1"/>
    <xf numFmtId="2" fontId="25" fillId="0" borderId="16" xfId="42" applyNumberFormat="1" applyFont="1" applyBorder="1" applyAlignment="1">
      <alignment horizontal="center"/>
    </xf>
    <xf numFmtId="0" fontId="25" fillId="0" borderId="17" xfId="42" applyFont="1" applyBorder="1" applyAlignment="1">
      <alignment horizontal="center"/>
    </xf>
    <xf numFmtId="0" fontId="25" fillId="0" borderId="18" xfId="42" applyFont="1" applyBorder="1" applyAlignment="1">
      <alignment horizontal="center"/>
    </xf>
    <xf numFmtId="0" fontId="25" fillId="0" borderId="19" xfId="42" applyFont="1" applyBorder="1" applyAlignment="1">
      <alignment horizontal="center"/>
    </xf>
    <xf numFmtId="1" fontId="25" fillId="0" borderId="19" xfId="42" applyNumberFormat="1" applyFont="1" applyBorder="1" applyAlignment="1">
      <alignment horizontal="center"/>
    </xf>
    <xf numFmtId="2" fontId="25" fillId="0" borderId="19" xfId="42" applyNumberFormat="1" applyFont="1" applyBorder="1" applyAlignment="1">
      <alignment horizontal="center"/>
    </xf>
    <xf numFmtId="0" fontId="27" fillId="0" borderId="0" xfId="42" applyFont="1" applyBorder="1" applyAlignment="1">
      <alignment horizontal="center"/>
    </xf>
    <xf numFmtId="0" fontId="24" fillId="0" borderId="0" xfId="42" applyFont="1" applyBorder="1"/>
    <xf numFmtId="0" fontId="27" fillId="0" borderId="0" xfId="42" applyFont="1" applyBorder="1" applyAlignment="1">
      <alignment horizontal="centerContinuous"/>
    </xf>
    <xf numFmtId="0" fontId="24" fillId="0" borderId="0" xfId="42" applyFont="1" applyAlignment="1">
      <alignment horizontal="center"/>
    </xf>
    <xf numFmtId="0" fontId="87" fillId="0" borderId="31" xfId="0" applyFont="1" applyBorder="1" applyAlignment="1">
      <alignment horizontal="center"/>
    </xf>
    <xf numFmtId="0" fontId="87" fillId="0" borderId="0" xfId="0" applyFont="1" applyAlignment="1">
      <alignment horizontal="center"/>
    </xf>
    <xf numFmtId="0" fontId="87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1" fillId="0" borderId="31" xfId="0" applyFont="1" applyBorder="1" applyAlignment="1">
      <alignment horizontal="center"/>
    </xf>
    <xf numFmtId="0" fontId="87" fillId="0" borderId="0" xfId="0" applyFont="1"/>
    <xf numFmtId="0" fontId="29" fillId="0" borderId="0" xfId="42" applyFont="1"/>
    <xf numFmtId="0" fontId="29" fillId="0" borderId="0" xfId="42" applyFont="1" applyAlignment="1">
      <alignment horizontal="centerContinuous"/>
    </xf>
    <xf numFmtId="0" fontId="25" fillId="0" borderId="32" xfId="42" applyFont="1" applyBorder="1" applyAlignment="1">
      <alignment horizontal="center"/>
    </xf>
    <xf numFmtId="0" fontId="25" fillId="0" borderId="33" xfId="42" applyFont="1" applyBorder="1" applyAlignment="1">
      <alignment horizontal="center"/>
    </xf>
    <xf numFmtId="0" fontId="25" fillId="0" borderId="33" xfId="42" applyFont="1" applyBorder="1" applyAlignment="1">
      <alignment horizontal="centerContinuous"/>
    </xf>
    <xf numFmtId="0" fontId="25" fillId="0" borderId="34" xfId="42" applyFont="1" applyBorder="1" applyAlignment="1">
      <alignment horizontal="centerContinuous"/>
    </xf>
    <xf numFmtId="0" fontId="25" fillId="0" borderId="0" xfId="42" applyFont="1"/>
    <xf numFmtId="0" fontId="25" fillId="0" borderId="35" xfId="42" applyFont="1" applyBorder="1" applyAlignment="1">
      <alignment horizontal="center"/>
    </xf>
    <xf numFmtId="0" fontId="25" fillId="0" borderId="35" xfId="42" applyFont="1" applyBorder="1"/>
    <xf numFmtId="0" fontId="25" fillId="0" borderId="14" xfId="42" applyFont="1" applyBorder="1" applyAlignment="1">
      <alignment horizontal="center"/>
    </xf>
    <xf numFmtId="0" fontId="25" fillId="0" borderId="36" xfId="42" applyFont="1" applyBorder="1" applyAlignment="1">
      <alignment horizontal="center"/>
    </xf>
    <xf numFmtId="0" fontId="29" fillId="0" borderId="37" xfId="42" applyFont="1" applyBorder="1" applyAlignment="1">
      <alignment horizontal="center"/>
    </xf>
    <xf numFmtId="0" fontId="29" fillId="0" borderId="37" xfId="42" applyFont="1" applyBorder="1"/>
    <xf numFmtId="0" fontId="29" fillId="0" borderId="38" xfId="42" applyFont="1" applyBorder="1" applyAlignment="1">
      <alignment horizontal="center"/>
    </xf>
    <xf numFmtId="0" fontId="29" fillId="0" borderId="39" xfId="42" applyFont="1" applyBorder="1" applyAlignment="1">
      <alignment horizontal="center"/>
    </xf>
    <xf numFmtId="2" fontId="29" fillId="0" borderId="39" xfId="42" applyNumberFormat="1" applyFont="1" applyBorder="1" applyAlignment="1">
      <alignment horizontal="center"/>
    </xf>
    <xf numFmtId="0" fontId="29" fillId="0" borderId="0" xfId="42" applyFont="1" applyAlignment="1">
      <alignment horizontal="center"/>
    </xf>
    <xf numFmtId="0" fontId="29" fillId="0" borderId="40" xfId="42" applyFont="1" applyBorder="1" applyAlignment="1">
      <alignment horizontal="center"/>
    </xf>
    <xf numFmtId="0" fontId="29" fillId="0" borderId="40" xfId="42" applyFont="1" applyBorder="1"/>
    <xf numFmtId="0" fontId="29" fillId="0" borderId="41" xfId="42" applyFont="1" applyBorder="1" applyAlignment="1">
      <alignment horizontal="center"/>
    </xf>
    <xf numFmtId="0" fontId="29" fillId="0" borderId="41" xfId="42" applyFont="1" applyBorder="1"/>
    <xf numFmtId="0" fontId="29" fillId="0" borderId="13" xfId="42" applyFont="1" applyBorder="1" applyAlignment="1">
      <alignment horizontal="center"/>
    </xf>
    <xf numFmtId="0" fontId="25" fillId="0" borderId="42" xfId="42" applyFont="1" applyBorder="1" applyAlignment="1">
      <alignment horizontal="center"/>
    </xf>
    <xf numFmtId="0" fontId="25" fillId="0" borderId="43" xfId="42" applyFont="1" applyBorder="1" applyAlignment="1">
      <alignment horizontal="center"/>
    </xf>
    <xf numFmtId="1" fontId="25" fillId="0" borderId="43" xfId="42" applyNumberFormat="1" applyFont="1" applyBorder="1" applyAlignment="1">
      <alignment horizontal="center"/>
    </xf>
    <xf numFmtId="0" fontId="25" fillId="0" borderId="0" xfId="42" applyFont="1" applyAlignment="1">
      <alignment horizontal="center"/>
    </xf>
    <xf numFmtId="2" fontId="25" fillId="0" borderId="31" xfId="42" applyNumberFormat="1" applyFont="1" applyBorder="1" applyAlignment="1">
      <alignment horizontal="center"/>
    </xf>
    <xf numFmtId="2" fontId="25" fillId="0" borderId="43" xfId="42" applyNumberFormat="1" applyFont="1" applyBorder="1" applyAlignment="1">
      <alignment horizontal="center"/>
    </xf>
    <xf numFmtId="0" fontId="25" fillId="0" borderId="0" xfId="42" applyFont="1" applyBorder="1" applyAlignment="1">
      <alignment horizontal="centerContinuous"/>
    </xf>
    <xf numFmtId="0" fontId="24" fillId="0" borderId="0" xfId="251" applyFont="1" applyBorder="1" applyAlignment="1"/>
    <xf numFmtId="0" fontId="89" fillId="0" borderId="0" xfId="251" applyFont="1" applyBorder="1" applyAlignment="1"/>
    <xf numFmtId="0" fontId="90" fillId="0" borderId="0" xfId="251" applyFont="1" applyBorder="1" applyAlignment="1"/>
    <xf numFmtId="0" fontId="25" fillId="0" borderId="0" xfId="251" applyFont="1" applyBorder="1" applyAlignment="1">
      <alignment horizontal="center"/>
    </xf>
    <xf numFmtId="0" fontId="91" fillId="0" borderId="0" xfId="251" applyFont="1" applyBorder="1" applyAlignment="1"/>
    <xf numFmtId="0" fontId="26" fillId="0" borderId="0" xfId="146" applyFont="1" applyAlignment="1">
      <alignment horizontal="left"/>
    </xf>
    <xf numFmtId="0" fontId="27" fillId="0" borderId="33" xfId="251" applyFont="1" applyBorder="1" applyAlignment="1">
      <alignment horizontal="center" vertical="top"/>
    </xf>
    <xf numFmtId="0" fontId="27" fillId="0" borderId="12" xfId="251" applyFont="1" applyBorder="1" applyAlignment="1">
      <alignment horizontal="center" vertical="top"/>
    </xf>
    <xf numFmtId="0" fontId="27" fillId="0" borderId="14" xfId="251" applyFont="1" applyBorder="1" applyAlignment="1">
      <alignment vertical="top"/>
    </xf>
    <xf numFmtId="0" fontId="27" fillId="0" borderId="14" xfId="251" applyFont="1" applyBorder="1" applyAlignment="1">
      <alignment horizontal="center" vertical="top"/>
    </xf>
    <xf numFmtId="0" fontId="92" fillId="0" borderId="0" xfId="251" applyFont="1" applyBorder="1" applyAlignment="1"/>
    <xf numFmtId="0" fontId="29" fillId="0" borderId="15" xfId="251" applyFont="1" applyBorder="1" applyAlignment="1">
      <alignment horizontal="center" vertical="top"/>
    </xf>
    <xf numFmtId="0" fontId="29" fillId="0" borderId="46" xfId="252" applyFont="1" applyFill="1" applyBorder="1" applyAlignment="1">
      <alignment horizontal="left"/>
    </xf>
    <xf numFmtId="0" fontId="29" fillId="0" borderId="47" xfId="252" applyFont="1" applyFill="1" applyBorder="1" applyAlignment="1">
      <alignment horizontal="left"/>
    </xf>
    <xf numFmtId="49" fontId="29" fillId="0" borderId="15" xfId="251" applyNumberFormat="1" applyFont="1" applyBorder="1" applyAlignment="1">
      <alignment horizontal="center"/>
    </xf>
    <xf numFmtId="49" fontId="29" fillId="0" borderId="38" xfId="252" applyNumberFormat="1" applyFont="1" applyFill="1" applyBorder="1" applyAlignment="1">
      <alignment horizontal="center"/>
    </xf>
    <xf numFmtId="0" fontId="29" fillId="0" borderId="15" xfId="251" applyFont="1" applyBorder="1" applyAlignment="1"/>
    <xf numFmtId="49" fontId="29" fillId="0" borderId="15" xfId="253" applyNumberFormat="1" applyFont="1" applyBorder="1" applyAlignment="1">
      <alignment horizontal="center"/>
    </xf>
    <xf numFmtId="49" fontId="29" fillId="0" borderId="48" xfId="254" applyNumberFormat="1" applyFont="1" applyBorder="1" applyAlignment="1">
      <alignment horizontal="center"/>
    </xf>
    <xf numFmtId="0" fontId="29" fillId="0" borderId="46" xfId="252" applyFont="1" applyFill="1" applyBorder="1"/>
    <xf numFmtId="0" fontId="29" fillId="0" borderId="47" xfId="252" applyFont="1" applyFill="1" applyBorder="1"/>
    <xf numFmtId="49" fontId="29" fillId="0" borderId="15" xfId="252" applyNumberFormat="1" applyFont="1" applyFill="1" applyBorder="1" applyAlignment="1">
      <alignment horizontal="center"/>
    </xf>
    <xf numFmtId="0" fontId="94" fillId="0" borderId="0" xfId="254" applyFont="1" applyBorder="1"/>
    <xf numFmtId="49" fontId="94" fillId="0" borderId="0" xfId="254" applyNumberFormat="1" applyFont="1" applyBorder="1"/>
    <xf numFmtId="49" fontId="29" fillId="0" borderId="49" xfId="252" applyNumberFormat="1" applyFont="1" applyFill="1" applyBorder="1" applyAlignment="1">
      <alignment horizontal="center"/>
    </xf>
    <xf numFmtId="0" fontId="29" fillId="0" borderId="28" xfId="252" applyFont="1" applyFill="1" applyBorder="1"/>
    <xf numFmtId="0" fontId="29" fillId="0" borderId="15" xfId="253" applyFont="1" applyBorder="1" applyAlignment="1">
      <alignment horizontal="left"/>
    </xf>
    <xf numFmtId="49" fontId="29" fillId="0" borderId="48" xfId="252" applyNumberFormat="1" applyFont="1" applyFill="1" applyBorder="1" applyAlignment="1">
      <alignment horizontal="center"/>
    </xf>
    <xf numFmtId="0" fontId="29" fillId="0" borderId="50" xfId="252" applyFont="1" applyFill="1" applyBorder="1"/>
    <xf numFmtId="0" fontId="29" fillId="0" borderId="51" xfId="252" applyFont="1" applyFill="1" applyBorder="1"/>
    <xf numFmtId="2" fontId="29" fillId="0" borderId="16" xfId="253" applyNumberFormat="1" applyFont="1" applyBorder="1" applyAlignment="1">
      <alignment horizontal="left"/>
    </xf>
    <xf numFmtId="49" fontId="29" fillId="0" borderId="16" xfId="253" applyNumberFormat="1" applyFont="1" applyBorder="1" applyAlignment="1">
      <alignment horizontal="center"/>
    </xf>
    <xf numFmtId="49" fontId="29" fillId="0" borderId="52" xfId="252" applyNumberFormat="1" applyFont="1" applyFill="1" applyBorder="1" applyAlignment="1">
      <alignment horizontal="center"/>
    </xf>
    <xf numFmtId="0" fontId="24" fillId="0" borderId="38" xfId="252" applyFont="1" applyFill="1" applyBorder="1"/>
    <xf numFmtId="0" fontId="27" fillId="0" borderId="69" xfId="255" applyFont="1" applyFill="1" applyBorder="1" applyAlignment="1">
      <alignment horizontal="centerContinuous"/>
    </xf>
    <xf numFmtId="0" fontId="27" fillId="0" borderId="70" xfId="255" applyFont="1" applyFill="1" applyBorder="1" applyAlignment="1">
      <alignment horizontal="centerContinuous"/>
    </xf>
    <xf numFmtId="0" fontId="27" fillId="0" borderId="71" xfId="255" applyFont="1" applyFill="1" applyBorder="1" applyAlignment="1">
      <alignment horizontal="centerContinuous"/>
    </xf>
    <xf numFmtId="0" fontId="27" fillId="0" borderId="72" xfId="255" applyFont="1" applyFill="1" applyBorder="1" applyAlignment="1">
      <alignment horizontal="centerContinuous"/>
    </xf>
    <xf numFmtId="0" fontId="27" fillId="0" borderId="71" xfId="255" applyFont="1" applyFill="1" applyBorder="1" applyAlignment="1">
      <alignment horizontal="center"/>
    </xf>
    <xf numFmtId="0" fontId="24" fillId="0" borderId="0" xfId="255" applyFont="1" applyFill="1"/>
    <xf numFmtId="0" fontId="93" fillId="0" borderId="0" xfId="251" applyFont="1" applyBorder="1" applyAlignment="1"/>
    <xf numFmtId="0" fontId="87" fillId="0" borderId="0" xfId="251" applyFont="1" applyBorder="1" applyAlignment="1">
      <alignment horizontal="right" vertical="top"/>
    </xf>
    <xf numFmtId="0" fontId="96" fillId="0" borderId="0" xfId="146" applyFont="1" applyAlignment="1">
      <alignment horizontal="left"/>
    </xf>
    <xf numFmtId="0" fontId="87" fillId="0" borderId="0" xfId="146" applyFont="1" applyAlignment="1">
      <alignment horizontal="left"/>
    </xf>
    <xf numFmtId="0" fontId="87" fillId="0" borderId="33" xfId="251" applyFont="1" applyBorder="1" applyAlignment="1">
      <alignment horizontal="center"/>
    </xf>
    <xf numFmtId="0" fontId="87" fillId="0" borderId="33" xfId="252" applyFont="1" applyFill="1" applyBorder="1" applyAlignment="1">
      <alignment horizontal="center"/>
    </xf>
    <xf numFmtId="0" fontId="93" fillId="0" borderId="59" xfId="251" applyFont="1" applyBorder="1" applyAlignment="1">
      <alignment horizontal="center" vertical="top"/>
    </xf>
    <xf numFmtId="0" fontId="93" fillId="0" borderId="59" xfId="252" applyFont="1" applyFill="1" applyBorder="1" applyAlignment="1">
      <alignment horizontal="left"/>
    </xf>
    <xf numFmtId="0" fontId="93" fillId="0" borderId="59" xfId="252" applyFont="1" applyFill="1" applyBorder="1" applyAlignment="1">
      <alignment horizontal="center"/>
    </xf>
    <xf numFmtId="0" fontId="93" fillId="0" borderId="33" xfId="146" applyFont="1" applyBorder="1" applyAlignment="1">
      <alignment vertical="center" wrapText="1"/>
    </xf>
    <xf numFmtId="0" fontId="93" fillId="0" borderId="15" xfId="251" applyFont="1" applyBorder="1" applyAlignment="1">
      <alignment horizontal="center" vertical="top"/>
    </xf>
    <xf numFmtId="0" fontId="93" fillId="0" borderId="15" xfId="252" applyFont="1" applyFill="1" applyBorder="1" applyAlignment="1">
      <alignment horizontal="left"/>
    </xf>
    <xf numFmtId="0" fontId="93" fillId="0" borderId="15" xfId="252" applyFont="1" applyFill="1" applyBorder="1" applyAlignment="1">
      <alignment horizontal="center"/>
    </xf>
    <xf numFmtId="0" fontId="93" fillId="0" borderId="12" xfId="146" applyFont="1" applyBorder="1" applyAlignment="1">
      <alignment vertical="center" wrapText="1"/>
    </xf>
    <xf numFmtId="0" fontId="93" fillId="0" borderId="16" xfId="251" applyFont="1" applyBorder="1" applyAlignment="1">
      <alignment horizontal="center" vertical="top"/>
    </xf>
    <xf numFmtId="0" fontId="93" fillId="0" borderId="16" xfId="252" applyFont="1" applyFill="1" applyBorder="1" applyAlignment="1">
      <alignment horizontal="left"/>
    </xf>
    <xf numFmtId="0" fontId="93" fillId="0" borderId="16" xfId="252" applyFont="1" applyFill="1" applyBorder="1" applyAlignment="1">
      <alignment horizontal="center"/>
    </xf>
    <xf numFmtId="0" fontId="93" fillId="0" borderId="38" xfId="251" applyFont="1" applyBorder="1" applyAlignment="1">
      <alignment horizontal="center" vertical="top"/>
    </xf>
    <xf numFmtId="0" fontId="93" fillId="0" borderId="38" xfId="252" applyFont="1" applyFill="1" applyBorder="1"/>
    <xf numFmtId="0" fontId="93" fillId="0" borderId="38" xfId="252" applyFont="1" applyFill="1" applyBorder="1" applyAlignment="1">
      <alignment horizontal="left"/>
    </xf>
    <xf numFmtId="0" fontId="93" fillId="0" borderId="38" xfId="252" applyFont="1" applyFill="1" applyBorder="1" applyAlignment="1">
      <alignment horizontal="center"/>
    </xf>
    <xf numFmtId="0" fontId="93" fillId="0" borderId="15" xfId="252" applyFont="1" applyFill="1" applyBorder="1"/>
    <xf numFmtId="0" fontId="93" fillId="0" borderId="12" xfId="146" applyFont="1" applyBorder="1" applyAlignment="1">
      <alignment horizontal="center" vertical="center" wrapText="1"/>
    </xf>
    <xf numFmtId="0" fontId="93" fillId="0" borderId="12" xfId="251" applyFont="1" applyBorder="1" applyAlignment="1">
      <alignment horizontal="center" vertical="top"/>
    </xf>
    <xf numFmtId="0" fontId="93" fillId="0" borderId="13" xfId="252" applyFont="1" applyFill="1" applyBorder="1" applyAlignment="1">
      <alignment horizontal="left"/>
    </xf>
    <xf numFmtId="0" fontId="93" fillId="0" borderId="13" xfId="252" applyFont="1" applyFill="1" applyBorder="1"/>
    <xf numFmtId="0" fontId="93" fillId="0" borderId="13" xfId="252" applyFont="1" applyFill="1" applyBorder="1" applyAlignment="1">
      <alignment horizontal="center"/>
    </xf>
    <xf numFmtId="0" fontId="93" fillId="0" borderId="59" xfId="252" applyFont="1" applyFill="1" applyBorder="1"/>
    <xf numFmtId="0" fontId="93" fillId="0" borderId="33" xfId="252" applyFont="1" applyFill="1" applyBorder="1" applyAlignment="1">
      <alignment vertical="center" wrapText="1"/>
    </xf>
    <xf numFmtId="0" fontId="93" fillId="0" borderId="12" xfId="252" applyFont="1" applyFill="1" applyBorder="1" applyAlignment="1">
      <alignment vertical="center" wrapText="1"/>
    </xf>
    <xf numFmtId="0" fontId="93" fillId="0" borderId="14" xfId="251" applyFont="1" applyBorder="1" applyAlignment="1">
      <alignment horizontal="center" vertical="top"/>
    </xf>
    <xf numFmtId="0" fontId="93" fillId="0" borderId="12" xfId="252" applyFont="1" applyFill="1" applyBorder="1" applyAlignment="1">
      <alignment horizontal="center" vertical="center" wrapText="1"/>
    </xf>
    <xf numFmtId="0" fontId="93" fillId="0" borderId="16" xfId="252" applyFont="1" applyFill="1" applyBorder="1"/>
    <xf numFmtId="0" fontId="93" fillId="0" borderId="14" xfId="252" applyFont="1" applyFill="1" applyBorder="1" applyAlignment="1">
      <alignment vertical="center" wrapText="1"/>
    </xf>
    <xf numFmtId="0" fontId="24" fillId="0" borderId="0" xfId="256" applyFont="1"/>
    <xf numFmtId="0" fontId="25" fillId="0" borderId="0" xfId="256" applyFont="1" applyBorder="1" applyAlignment="1">
      <alignment horizontal="center"/>
    </xf>
    <xf numFmtId="0" fontId="26" fillId="0" borderId="0" xfId="256" applyFont="1" applyAlignment="1">
      <alignment horizontal="left"/>
    </xf>
    <xf numFmtId="0" fontId="24" fillId="0" borderId="0" xfId="256" applyFont="1" applyAlignment="1">
      <alignment horizontal="centerContinuous"/>
    </xf>
    <xf numFmtId="0" fontId="27" fillId="0" borderId="33" xfId="256" applyFont="1" applyBorder="1" applyAlignment="1">
      <alignment horizontal="center" vertical="center"/>
    </xf>
    <xf numFmtId="0" fontId="27" fillId="0" borderId="53" xfId="256" applyFont="1" applyBorder="1" applyAlignment="1">
      <alignment horizontal="centerContinuous" vertical="center"/>
    </xf>
    <xf numFmtId="0" fontId="27" fillId="0" borderId="60" xfId="256" applyFont="1" applyBorder="1" applyAlignment="1">
      <alignment horizontal="centerContinuous" vertical="center"/>
    </xf>
    <xf numFmtId="0" fontId="27" fillId="0" borderId="54" xfId="256" applyFont="1" applyBorder="1" applyAlignment="1">
      <alignment horizontal="centerContinuous" vertical="center"/>
    </xf>
    <xf numFmtId="0" fontId="27" fillId="0" borderId="55" xfId="256" applyFont="1" applyBorder="1" applyAlignment="1">
      <alignment horizontal="centerContinuous" vertical="center"/>
    </xf>
    <xf numFmtId="0" fontId="27" fillId="0" borderId="14" xfId="256" applyFont="1" applyBorder="1" applyAlignment="1">
      <alignment vertical="center"/>
    </xf>
    <xf numFmtId="0" fontId="27" fillId="0" borderId="64" xfId="256" applyFont="1" applyBorder="1" applyAlignment="1">
      <alignment horizontal="center" vertical="center"/>
    </xf>
    <xf numFmtId="0" fontId="27" fillId="0" borderId="65" xfId="256" applyFont="1" applyBorder="1" applyAlignment="1">
      <alignment horizontal="center" vertical="center"/>
    </xf>
    <xf numFmtId="0" fontId="27" fillId="0" borderId="52" xfId="256" applyFont="1" applyBorder="1" applyAlignment="1">
      <alignment horizontal="center" vertical="center"/>
    </xf>
    <xf numFmtId="0" fontId="27" fillId="0" borderId="14" xfId="256" applyFont="1" applyBorder="1" applyAlignment="1">
      <alignment horizontal="center" vertical="center"/>
    </xf>
    <xf numFmtId="0" fontId="29" fillId="0" borderId="77" xfId="256" applyFont="1" applyBorder="1" applyAlignment="1">
      <alignment horizontal="center"/>
    </xf>
    <xf numFmtId="0" fontId="29" fillId="0" borderId="77" xfId="256" applyFont="1" applyBorder="1"/>
    <xf numFmtId="0" fontId="29" fillId="0" borderId="53" xfId="256" applyFont="1" applyBorder="1" applyAlignment="1">
      <alignment horizontal="center"/>
    </xf>
    <xf numFmtId="0" fontId="29" fillId="0" borderId="60" xfId="256" applyFont="1" applyBorder="1" applyAlignment="1">
      <alignment horizontal="center"/>
    </xf>
    <xf numFmtId="0" fontId="29" fillId="0" borderId="54" xfId="256" applyFont="1" applyBorder="1" applyAlignment="1">
      <alignment horizontal="center"/>
    </xf>
    <xf numFmtId="0" fontId="25" fillId="0" borderId="55" xfId="256" applyFont="1" applyBorder="1" applyAlignment="1">
      <alignment horizontal="center"/>
    </xf>
    <xf numFmtId="2" fontId="25" fillId="0" borderId="59" xfId="256" applyNumberFormat="1" applyFont="1" applyBorder="1" applyAlignment="1">
      <alignment horizontal="center"/>
    </xf>
    <xf numFmtId="0" fontId="29" fillId="0" borderId="40" xfId="256" applyFont="1" applyBorder="1" applyAlignment="1">
      <alignment horizontal="center"/>
    </xf>
    <xf numFmtId="0" fontId="29" fillId="0" borderId="40" xfId="256" applyFont="1" applyBorder="1"/>
    <xf numFmtId="0" fontId="29" fillId="0" borderId="66" xfId="256" applyFont="1" applyBorder="1" applyAlignment="1">
      <alignment horizontal="center"/>
    </xf>
    <xf numFmtId="0" fontId="29" fillId="0" borderId="47" xfId="256" applyFont="1" applyBorder="1" applyAlignment="1">
      <alignment horizontal="center"/>
    </xf>
    <xf numFmtId="0" fontId="29" fillId="0" borderId="67" xfId="256" applyFont="1" applyBorder="1" applyAlignment="1">
      <alignment horizontal="center"/>
    </xf>
    <xf numFmtId="0" fontId="25" fillId="0" borderId="48" xfId="256" applyFont="1" applyBorder="1" applyAlignment="1">
      <alignment horizontal="center"/>
    </xf>
    <xf numFmtId="2" fontId="25" fillId="0" borderId="15" xfId="256" applyNumberFormat="1" applyFont="1" applyBorder="1" applyAlignment="1">
      <alignment horizontal="center"/>
    </xf>
    <xf numFmtId="0" fontId="29" fillId="0" borderId="78" xfId="256" applyFont="1" applyBorder="1" applyAlignment="1">
      <alignment horizontal="center"/>
    </xf>
    <xf numFmtId="0" fontId="29" fillId="0" borderId="78" xfId="256" applyFont="1" applyBorder="1"/>
    <xf numFmtId="0" fontId="29" fillId="0" borderId="64" xfId="256" applyFont="1" applyBorder="1" applyAlignment="1">
      <alignment horizontal="center"/>
    </xf>
    <xf numFmtId="0" fontId="29" fillId="0" borderId="51" xfId="256" applyFont="1" applyBorder="1" applyAlignment="1">
      <alignment horizontal="center"/>
    </xf>
    <xf numFmtId="0" fontId="29" fillId="0" borderId="65" xfId="256" applyFont="1" applyBorder="1" applyAlignment="1">
      <alignment horizontal="center"/>
    </xf>
    <xf numFmtId="0" fontId="25" fillId="0" borderId="68" xfId="256" applyFont="1" applyBorder="1" applyAlignment="1">
      <alignment horizontal="center"/>
    </xf>
    <xf numFmtId="2" fontId="25" fillId="0" borderId="13" xfId="256" applyNumberFormat="1" applyFont="1" applyBorder="1" applyAlignment="1">
      <alignment horizontal="center"/>
    </xf>
    <xf numFmtId="0" fontId="25" fillId="0" borderId="42" xfId="256" applyFont="1" applyBorder="1" applyAlignment="1">
      <alignment horizontal="center"/>
    </xf>
    <xf numFmtId="0" fontId="25" fillId="0" borderId="43" xfId="256" applyFont="1" applyBorder="1" applyAlignment="1">
      <alignment horizontal="center"/>
    </xf>
    <xf numFmtId="0" fontId="25" fillId="0" borderId="72" xfId="256" applyFont="1" applyBorder="1" applyAlignment="1">
      <alignment horizontal="center"/>
    </xf>
    <xf numFmtId="0" fontId="25" fillId="0" borderId="71" xfId="256" applyFont="1" applyBorder="1" applyAlignment="1">
      <alignment horizontal="center"/>
    </xf>
    <xf numFmtId="1" fontId="25" fillId="0" borderId="31" xfId="256" applyNumberFormat="1" applyFont="1" applyBorder="1" applyAlignment="1">
      <alignment horizontal="center"/>
    </xf>
    <xf numFmtId="2" fontId="25" fillId="0" borderId="69" xfId="256" applyNumberFormat="1" applyFont="1" applyBorder="1" applyAlignment="1">
      <alignment horizontal="center"/>
    </xf>
    <xf numFmtId="2" fontId="25" fillId="0" borderId="70" xfId="256" applyNumberFormat="1" applyFont="1" applyBorder="1" applyAlignment="1">
      <alignment horizontal="center"/>
    </xf>
    <xf numFmtId="1" fontId="25" fillId="0" borderId="71" xfId="256" applyNumberFormat="1" applyFont="1" applyBorder="1" applyAlignment="1">
      <alignment horizontal="center"/>
    </xf>
    <xf numFmtId="0" fontId="25" fillId="0" borderId="36" xfId="256" applyFont="1" applyBorder="1" applyAlignment="1">
      <alignment horizontal="center"/>
    </xf>
    <xf numFmtId="2" fontId="25" fillId="0" borderId="0" xfId="256" applyNumberFormat="1" applyFont="1" applyBorder="1" applyAlignment="1">
      <alignment horizontal="center"/>
    </xf>
    <xf numFmtId="1" fontId="25" fillId="0" borderId="0" xfId="256" applyNumberFormat="1" applyFont="1" applyBorder="1" applyAlignment="1">
      <alignment horizontal="center"/>
    </xf>
    <xf numFmtId="0" fontId="97" fillId="0" borderId="0" xfId="256" applyFont="1"/>
    <xf numFmtId="0" fontId="29" fillId="0" borderId="0" xfId="256" applyFont="1"/>
    <xf numFmtId="0" fontId="27" fillId="0" borderId="0" xfId="256" applyFont="1"/>
    <xf numFmtId="0" fontId="24" fillId="0" borderId="0" xfId="257" applyFont="1" applyFill="1" applyBorder="1" applyAlignment="1">
      <alignment horizontal="left"/>
    </xf>
    <xf numFmtId="0" fontId="98" fillId="0" borderId="0" xfId="259" applyFont="1" applyAlignment="1">
      <alignment vertical="center"/>
    </xf>
    <xf numFmtId="0" fontId="29" fillId="0" borderId="0" xfId="260" applyFont="1" applyFill="1" applyBorder="1" applyAlignment="1">
      <alignment horizontal="left"/>
    </xf>
    <xf numFmtId="0" fontId="99" fillId="0" borderId="0" xfId="258" applyFont="1" applyBorder="1"/>
    <xf numFmtId="0" fontId="100" fillId="0" borderId="0" xfId="259" applyFont="1" applyAlignment="1">
      <alignment vertical="center"/>
    </xf>
    <xf numFmtId="0" fontId="90" fillId="0" borderId="0" xfId="0" applyFont="1" applyAlignment="1">
      <alignment vertical="center"/>
    </xf>
    <xf numFmtId="0" fontId="90" fillId="0" borderId="0" xfId="256" applyFont="1"/>
    <xf numFmtId="0" fontId="27" fillId="0" borderId="0" xfId="256" applyFont="1" applyBorder="1" applyAlignment="1">
      <alignment horizontal="center" vertical="center"/>
    </xf>
    <xf numFmtId="0" fontId="100" fillId="0" borderId="0" xfId="259" applyFont="1"/>
    <xf numFmtId="0" fontId="90" fillId="0" borderId="0" xfId="0" applyFont="1"/>
    <xf numFmtId="0" fontId="26" fillId="0" borderId="0" xfId="254" applyFont="1" applyAlignment="1">
      <alignment horizontal="left"/>
    </xf>
    <xf numFmtId="0" fontId="29" fillId="0" borderId="0" xfId="252" applyFont="1" applyFill="1" applyBorder="1" applyAlignment="1">
      <alignment horizontal="centerContinuous"/>
    </xf>
    <xf numFmtId="0" fontId="29" fillId="0" borderId="0" xfId="254" applyFont="1" applyBorder="1"/>
    <xf numFmtId="0" fontId="29" fillId="0" borderId="0" xfId="254" applyFont="1"/>
    <xf numFmtId="0" fontId="4" fillId="0" borderId="0" xfId="261"/>
    <xf numFmtId="0" fontId="25" fillId="0" borderId="31" xfId="252" applyFont="1" applyFill="1" applyBorder="1" applyAlignment="1">
      <alignment horizontal="center" shrinkToFit="1"/>
    </xf>
    <xf numFmtId="49" fontId="25" fillId="0" borderId="31" xfId="254" applyNumberFormat="1" applyFont="1" applyBorder="1" applyAlignment="1">
      <alignment horizontal="center"/>
    </xf>
    <xf numFmtId="49" fontId="25" fillId="0" borderId="43" xfId="254" applyNumberFormat="1" applyFont="1" applyBorder="1" applyAlignment="1">
      <alignment horizontal="center"/>
    </xf>
    <xf numFmtId="0" fontId="29" fillId="0" borderId="38" xfId="252" applyFont="1" applyFill="1" applyBorder="1" applyAlignment="1">
      <alignment horizontal="left"/>
    </xf>
    <xf numFmtId="0" fontId="29" fillId="0" borderId="37" xfId="252" applyFont="1" applyFill="1" applyBorder="1" applyAlignment="1">
      <alignment horizontal="left"/>
    </xf>
    <xf numFmtId="0" fontId="29" fillId="0" borderId="39" xfId="252" applyFont="1" applyFill="1" applyBorder="1" applyAlignment="1">
      <alignment horizontal="left"/>
    </xf>
    <xf numFmtId="0" fontId="29" fillId="0" borderId="38" xfId="252" applyFont="1" applyFill="1" applyBorder="1" applyAlignment="1">
      <alignment shrinkToFit="1"/>
    </xf>
    <xf numFmtId="0" fontId="29" fillId="0" borderId="59" xfId="254" applyFont="1" applyBorder="1" applyAlignment="1">
      <alignment horizontal="center"/>
    </xf>
    <xf numFmtId="0" fontId="101" fillId="0" borderId="80" xfId="252" applyFont="1" applyFill="1" applyBorder="1"/>
    <xf numFmtId="0" fontId="29" fillId="0" borderId="80" xfId="252" applyFont="1" applyFill="1" applyBorder="1"/>
    <xf numFmtId="0" fontId="29" fillId="0" borderId="59" xfId="252" applyFont="1" applyFill="1" applyBorder="1" applyAlignment="1">
      <alignment shrinkToFit="1"/>
    </xf>
    <xf numFmtId="49" fontId="29" fillId="0" borderId="81" xfId="252" applyNumberFormat="1" applyFont="1" applyFill="1" applyBorder="1" applyAlignment="1">
      <alignment horizontal="center"/>
    </xf>
    <xf numFmtId="0" fontId="29" fillId="0" borderId="15" xfId="252" applyFont="1" applyFill="1" applyBorder="1" applyAlignment="1">
      <alignment horizontal="center"/>
    </xf>
    <xf numFmtId="0" fontId="101" fillId="0" borderId="40" xfId="252" applyFont="1" applyFill="1" applyBorder="1"/>
    <xf numFmtId="0" fontId="29" fillId="0" borderId="49" xfId="252" applyFont="1" applyFill="1" applyBorder="1"/>
    <xf numFmtId="0" fontId="29" fillId="0" borderId="15" xfId="252" applyFont="1" applyFill="1" applyBorder="1" applyAlignment="1">
      <alignment shrinkToFit="1"/>
    </xf>
    <xf numFmtId="0" fontId="29" fillId="0" borderId="40" xfId="252" applyFont="1" applyFill="1" applyBorder="1" applyAlignment="1">
      <alignment horizontal="left"/>
    </xf>
    <xf numFmtId="0" fontId="29" fillId="0" borderId="49" xfId="252" applyFont="1" applyFill="1" applyBorder="1" applyAlignment="1">
      <alignment horizontal="left"/>
    </xf>
    <xf numFmtId="0" fontId="29" fillId="0" borderId="15" xfId="252" applyFont="1" applyFill="1" applyBorder="1" applyAlignment="1">
      <alignment horizontal="left" shrinkToFit="1"/>
    </xf>
    <xf numFmtId="0" fontId="29" fillId="0" borderId="15" xfId="254" applyFont="1" applyBorder="1" applyAlignment="1">
      <alignment horizontal="center"/>
    </xf>
    <xf numFmtId="0" fontId="29" fillId="0" borderId="40" xfId="252" applyFont="1" applyFill="1" applyBorder="1"/>
    <xf numFmtId="0" fontId="29" fillId="0" borderId="28" xfId="146" applyFont="1" applyBorder="1"/>
    <xf numFmtId="49" fontId="29" fillId="0" borderId="49" xfId="254" applyNumberFormat="1" applyFont="1" applyBorder="1" applyAlignment="1">
      <alignment horizontal="center"/>
    </xf>
    <xf numFmtId="0" fontId="93" fillId="0" borderId="15" xfId="252" applyFont="1" applyFill="1" applyBorder="1" applyAlignment="1">
      <alignment shrinkToFit="1"/>
    </xf>
    <xf numFmtId="0" fontId="29" fillId="0" borderId="82" xfId="252" applyFont="1" applyFill="1" applyBorder="1"/>
    <xf numFmtId="0" fontId="29" fillId="0" borderId="13" xfId="252" applyFont="1" applyFill="1" applyBorder="1" applyAlignment="1">
      <alignment shrinkToFit="1"/>
    </xf>
    <xf numFmtId="49" fontId="29" fillId="0" borderId="83" xfId="252" applyNumberFormat="1" applyFont="1" applyFill="1" applyBorder="1" applyAlignment="1">
      <alignment horizontal="center"/>
    </xf>
    <xf numFmtId="49" fontId="29" fillId="0" borderId="15" xfId="254" applyNumberFormat="1" applyFont="1" applyBorder="1" applyAlignment="1">
      <alignment horizontal="center"/>
    </xf>
    <xf numFmtId="0" fontId="29" fillId="0" borderId="16" xfId="254" applyFont="1" applyBorder="1" applyAlignment="1">
      <alignment horizontal="center"/>
    </xf>
    <xf numFmtId="0" fontId="29" fillId="0" borderId="50" xfId="252" applyFont="1" applyFill="1" applyBorder="1" applyAlignment="1">
      <alignment horizontal="left"/>
    </xf>
    <xf numFmtId="0" fontId="29" fillId="0" borderId="16" xfId="252" applyFont="1" applyFill="1" applyBorder="1" applyAlignment="1">
      <alignment horizontal="left" shrinkToFit="1"/>
    </xf>
    <xf numFmtId="49" fontId="29" fillId="0" borderId="84" xfId="254" applyNumberFormat="1" applyFont="1" applyBorder="1" applyAlignment="1">
      <alignment horizontal="center"/>
    </xf>
    <xf numFmtId="0" fontId="29" fillId="0" borderId="0" xfId="252" applyFont="1" applyFill="1" applyBorder="1" applyAlignment="1">
      <alignment horizontal="center"/>
    </xf>
    <xf numFmtId="0" fontId="29" fillId="0" borderId="0" xfId="252" applyFont="1" applyFill="1" applyBorder="1"/>
    <xf numFmtId="0" fontId="29" fillId="0" borderId="0" xfId="252" applyFont="1" applyFill="1" applyBorder="1" applyAlignment="1">
      <alignment shrinkToFit="1"/>
    </xf>
    <xf numFmtId="49" fontId="29" fillId="0" borderId="0" xfId="252" applyNumberFormat="1" applyFont="1" applyFill="1" applyBorder="1" applyAlignment="1">
      <alignment horizontal="center"/>
    </xf>
    <xf numFmtId="0" fontId="29" fillId="0" borderId="16" xfId="252" applyFont="1" applyFill="1" applyBorder="1" applyAlignment="1">
      <alignment horizontal="center"/>
    </xf>
    <xf numFmtId="0" fontId="29" fillId="0" borderId="78" xfId="252" applyFont="1" applyFill="1" applyBorder="1"/>
    <xf numFmtId="0" fontId="29" fillId="0" borderId="84" xfId="252" applyFont="1" applyFill="1" applyBorder="1"/>
    <xf numFmtId="0" fontId="29" fillId="0" borderId="16" xfId="252" applyFont="1" applyFill="1" applyBorder="1" applyAlignment="1">
      <alignment shrinkToFit="1"/>
    </xf>
    <xf numFmtId="49" fontId="29" fillId="0" borderId="16" xfId="252" applyNumberFormat="1" applyFont="1" applyFill="1" applyBorder="1" applyAlignment="1">
      <alignment horizontal="center"/>
    </xf>
    <xf numFmtId="0" fontId="29" fillId="0" borderId="59" xfId="252" applyFont="1" applyFill="1" applyBorder="1" applyAlignment="1">
      <alignment horizontal="center"/>
    </xf>
    <xf numFmtId="0" fontId="101" fillId="0" borderId="77" xfId="252" applyFont="1" applyFill="1" applyBorder="1"/>
    <xf numFmtId="0" fontId="29" fillId="0" borderId="81" xfId="252" applyFont="1" applyFill="1" applyBorder="1"/>
    <xf numFmtId="49" fontId="29" fillId="0" borderId="59" xfId="252" applyNumberFormat="1" applyFont="1" applyFill="1" applyBorder="1" applyAlignment="1">
      <alignment horizontal="center"/>
    </xf>
    <xf numFmtId="0" fontId="29" fillId="0" borderId="40" xfId="261" applyFont="1" applyBorder="1"/>
    <xf numFmtId="0" fontId="29" fillId="0" borderId="49" xfId="254" applyFont="1" applyBorder="1"/>
    <xf numFmtId="0" fontId="29" fillId="0" borderId="41" xfId="252" applyFont="1" applyFill="1" applyBorder="1"/>
    <xf numFmtId="0" fontId="29" fillId="0" borderId="83" xfId="252" applyFont="1" applyFill="1" applyBorder="1"/>
    <xf numFmtId="49" fontId="29" fillId="0" borderId="13" xfId="252" applyNumberFormat="1" applyFont="1" applyFill="1" applyBorder="1" applyAlignment="1">
      <alignment horizontal="center"/>
    </xf>
    <xf numFmtId="49" fontId="29" fillId="0" borderId="84" xfId="252" applyNumberFormat="1" applyFont="1" applyFill="1" applyBorder="1" applyAlignment="1">
      <alignment horizontal="center"/>
    </xf>
    <xf numFmtId="0" fontId="25" fillId="0" borderId="33" xfId="252" applyFont="1" applyFill="1" applyBorder="1" applyAlignment="1">
      <alignment horizontal="center" shrinkToFit="1"/>
    </xf>
    <xf numFmtId="49" fontId="25" fillId="0" borderId="33" xfId="254" applyNumberFormat="1" applyFont="1" applyBorder="1" applyAlignment="1">
      <alignment horizontal="center"/>
    </xf>
    <xf numFmtId="0" fontId="29" fillId="0" borderId="40" xfId="254" applyFont="1" applyFill="1" applyBorder="1"/>
    <xf numFmtId="0" fontId="103" fillId="0" borderId="0" xfId="259" applyFont="1" applyFill="1" applyBorder="1" applyAlignment="1">
      <alignment horizontal="center"/>
    </xf>
    <xf numFmtId="0" fontId="103" fillId="0" borderId="0" xfId="259" applyFont="1" applyFill="1" applyBorder="1" applyAlignment="1">
      <alignment horizontal="left"/>
    </xf>
    <xf numFmtId="0" fontId="96" fillId="0" borderId="0" xfId="259" applyFont="1" applyFill="1" applyBorder="1" applyAlignment="1">
      <alignment horizontal="center"/>
    </xf>
    <xf numFmtId="0" fontId="87" fillId="0" borderId="0" xfId="259" applyFont="1" applyFill="1" applyBorder="1" applyAlignment="1">
      <alignment horizontal="center"/>
    </xf>
    <xf numFmtId="0" fontId="103" fillId="0" borderId="0" xfId="259" applyFont="1" applyFill="1" applyBorder="1" applyAlignment="1">
      <alignment horizontal="right"/>
    </xf>
    <xf numFmtId="0" fontId="104" fillId="0" borderId="0" xfId="259" applyFont="1" applyFill="1" applyBorder="1"/>
    <xf numFmtId="0" fontId="26" fillId="0" borderId="0" xfId="260" applyFont="1" applyFill="1" applyBorder="1" applyAlignment="1">
      <alignment horizontal="left"/>
    </xf>
    <xf numFmtId="0" fontId="105" fillId="0" borderId="0" xfId="259" applyFont="1" applyFill="1" applyBorder="1"/>
    <xf numFmtId="0" fontId="87" fillId="0" borderId="33" xfId="259" applyFont="1" applyFill="1" applyBorder="1" applyAlignment="1">
      <alignment horizontal="center"/>
    </xf>
    <xf numFmtId="0" fontId="25" fillId="0" borderId="33" xfId="146" applyFont="1" applyFill="1" applyBorder="1" applyAlignment="1">
      <alignment horizontal="center" vertical="center"/>
    </xf>
    <xf numFmtId="0" fontId="25" fillId="0" borderId="33" xfId="146" applyFont="1" applyFill="1" applyBorder="1" applyAlignment="1">
      <alignment horizontal="centerContinuous"/>
    </xf>
    <xf numFmtId="0" fontId="93" fillId="0" borderId="0" xfId="259" applyFont="1" applyFill="1" applyBorder="1" applyAlignment="1">
      <alignment horizontal="center"/>
    </xf>
    <xf numFmtId="0" fontId="25" fillId="0" borderId="14" xfId="260" applyFont="1" applyFill="1" applyBorder="1" applyAlignment="1">
      <alignment horizontal="left"/>
    </xf>
    <xf numFmtId="0" fontId="25" fillId="0" borderId="14" xfId="146" applyFont="1" applyFill="1" applyBorder="1" applyAlignment="1">
      <alignment vertical="center"/>
    </xf>
    <xf numFmtId="0" fontId="25" fillId="0" borderId="64" xfId="146" applyFont="1" applyFill="1" applyBorder="1" applyAlignment="1">
      <alignment horizontal="center" vertical="top" wrapText="1"/>
    </xf>
    <xf numFmtId="0" fontId="25" fillId="0" borderId="65" xfId="146" applyFont="1" applyFill="1" applyBorder="1" applyAlignment="1">
      <alignment horizontal="center" vertical="top" wrapText="1"/>
    </xf>
    <xf numFmtId="0" fontId="25" fillId="0" borderId="52" xfId="146" applyFont="1" applyFill="1" applyBorder="1" applyAlignment="1">
      <alignment horizontal="center" vertical="top" wrapText="1"/>
    </xf>
    <xf numFmtId="0" fontId="25" fillId="0" borderId="16" xfId="146" applyFont="1" applyFill="1" applyBorder="1" applyAlignment="1">
      <alignment horizontal="center" vertical="top" wrapText="1" shrinkToFit="1"/>
    </xf>
    <xf numFmtId="0" fontId="25" fillId="0" borderId="64" xfId="146" applyFont="1" applyFill="1" applyBorder="1" applyAlignment="1">
      <alignment horizontal="center" vertical="top" wrapText="1" shrinkToFit="1"/>
    </xf>
    <xf numFmtId="0" fontId="25" fillId="0" borderId="65" xfId="146" applyFont="1" applyFill="1" applyBorder="1" applyAlignment="1">
      <alignment horizontal="center" vertical="top" wrapText="1" shrinkToFit="1"/>
    </xf>
    <xf numFmtId="0" fontId="25" fillId="0" borderId="16" xfId="146" applyFont="1" applyFill="1" applyBorder="1" applyAlignment="1">
      <alignment horizontal="center" vertical="top" wrapText="1"/>
    </xf>
    <xf numFmtId="0" fontId="25" fillId="0" borderId="14" xfId="146" applyFont="1" applyFill="1" applyBorder="1" applyAlignment="1">
      <alignment horizontal="center" vertical="top" wrapText="1"/>
    </xf>
    <xf numFmtId="0" fontId="93" fillId="0" borderId="59" xfId="259" applyFont="1" applyFill="1" applyBorder="1" applyAlignment="1">
      <alignment horizontal="center"/>
    </xf>
    <xf numFmtId="0" fontId="93" fillId="0" borderId="59" xfId="259" applyFont="1" applyFill="1" applyBorder="1" applyAlignment="1">
      <alignment horizontal="left"/>
    </xf>
    <xf numFmtId="0" fontId="93" fillId="0" borderId="53" xfId="259" applyFont="1" applyBorder="1" applyAlignment="1">
      <alignment horizontal="center"/>
    </xf>
    <xf numFmtId="0" fontId="93" fillId="0" borderId="54" xfId="259" applyFont="1" applyBorder="1" applyAlignment="1">
      <alignment horizontal="center"/>
    </xf>
    <xf numFmtId="0" fontId="93" fillId="0" borderId="55" xfId="259" applyFont="1" applyBorder="1" applyAlignment="1">
      <alignment horizontal="center"/>
    </xf>
    <xf numFmtId="0" fontId="87" fillId="0" borderId="59" xfId="259" applyFont="1" applyFill="1" applyBorder="1" applyAlignment="1">
      <alignment horizontal="center"/>
    </xf>
    <xf numFmtId="0" fontId="93" fillId="0" borderId="53" xfId="259" applyFont="1" applyFill="1" applyBorder="1" applyAlignment="1">
      <alignment horizontal="center"/>
    </xf>
    <xf numFmtId="0" fontId="93" fillId="0" borderId="54" xfId="259" applyFont="1" applyFill="1" applyBorder="1" applyAlignment="1">
      <alignment horizontal="center"/>
    </xf>
    <xf numFmtId="0" fontId="93" fillId="0" borderId="55" xfId="259" applyFont="1" applyFill="1" applyBorder="1" applyAlignment="1">
      <alignment horizontal="center"/>
    </xf>
    <xf numFmtId="2" fontId="25" fillId="0" borderId="59" xfId="146" applyNumberFormat="1" applyFont="1" applyFill="1" applyBorder="1" applyAlignment="1">
      <alignment horizontal="center"/>
    </xf>
    <xf numFmtId="0" fontId="93" fillId="0" borderId="15" xfId="259" applyFont="1" applyFill="1" applyBorder="1" applyAlignment="1">
      <alignment horizontal="center"/>
    </xf>
    <xf numFmtId="0" fontId="93" fillId="0" borderId="15" xfId="259" applyFont="1" applyFill="1" applyBorder="1" applyAlignment="1">
      <alignment horizontal="left"/>
    </xf>
    <xf numFmtId="0" fontId="93" fillId="0" borderId="66" xfId="259" applyFont="1" applyBorder="1" applyAlignment="1">
      <alignment horizontal="center"/>
    </xf>
    <xf numFmtId="0" fontId="93" fillId="0" borderId="67" xfId="259" applyFont="1" applyBorder="1" applyAlignment="1">
      <alignment horizontal="center"/>
    </xf>
    <xf numFmtId="0" fontId="93" fillId="0" borderId="48" xfId="259" applyFont="1" applyBorder="1" applyAlignment="1">
      <alignment horizontal="center"/>
    </xf>
    <xf numFmtId="0" fontId="87" fillId="0" borderId="15" xfId="259" applyFont="1" applyFill="1" applyBorder="1" applyAlignment="1">
      <alignment horizontal="center"/>
    </xf>
    <xf numFmtId="0" fontId="93" fillId="0" borderId="66" xfId="259" applyFont="1" applyFill="1" applyBorder="1" applyAlignment="1">
      <alignment horizontal="center"/>
    </xf>
    <xf numFmtId="0" fontId="93" fillId="0" borderId="67" xfId="259" applyFont="1" applyFill="1" applyBorder="1" applyAlignment="1">
      <alignment horizontal="center"/>
    </xf>
    <xf numFmtId="0" fontId="93" fillId="0" borderId="48" xfId="259" applyFont="1" applyFill="1" applyBorder="1" applyAlignment="1">
      <alignment horizontal="center"/>
    </xf>
    <xf numFmtId="2" fontId="25" fillId="0" borderId="15" xfId="146" applyNumberFormat="1" applyFont="1" applyFill="1" applyBorder="1" applyAlignment="1">
      <alignment horizontal="center"/>
    </xf>
    <xf numFmtId="0" fontId="93" fillId="0" borderId="16" xfId="259" applyFont="1" applyFill="1" applyBorder="1" applyAlignment="1">
      <alignment horizontal="center"/>
    </xf>
    <xf numFmtId="0" fontId="93" fillId="0" borderId="16" xfId="259" applyFont="1" applyFill="1" applyBorder="1" applyAlignment="1">
      <alignment horizontal="left"/>
    </xf>
    <xf numFmtId="0" fontId="93" fillId="0" borderId="64" xfId="259" applyFont="1" applyBorder="1" applyAlignment="1">
      <alignment horizontal="center"/>
    </xf>
    <xf numFmtId="0" fontId="93" fillId="0" borderId="65" xfId="259" applyFont="1" applyBorder="1" applyAlignment="1">
      <alignment horizontal="center"/>
    </xf>
    <xf numFmtId="0" fontId="93" fillId="0" borderId="52" xfId="259" applyFont="1" applyBorder="1" applyAlignment="1">
      <alignment horizontal="center"/>
    </xf>
    <xf numFmtId="0" fontId="87" fillId="0" borderId="16" xfId="259" applyFont="1" applyFill="1" applyBorder="1" applyAlignment="1">
      <alignment horizontal="center"/>
    </xf>
    <xf numFmtId="0" fontId="93" fillId="0" borderId="64" xfId="259" applyFont="1" applyFill="1" applyBorder="1" applyAlignment="1">
      <alignment horizontal="center"/>
    </xf>
    <xf numFmtId="0" fontId="93" fillId="0" borderId="65" xfId="259" applyFont="1" applyFill="1" applyBorder="1" applyAlignment="1">
      <alignment horizontal="center"/>
    </xf>
    <xf numFmtId="0" fontId="93" fillId="0" borderId="52" xfId="259" applyFont="1" applyFill="1" applyBorder="1" applyAlignment="1">
      <alignment horizontal="center"/>
    </xf>
    <xf numFmtId="2" fontId="25" fillId="0" borderId="16" xfId="146" applyNumberFormat="1" applyFont="1" applyFill="1" applyBorder="1" applyAlignment="1">
      <alignment horizontal="center"/>
    </xf>
    <xf numFmtId="0" fontId="106" fillId="0" borderId="42" xfId="259" applyFont="1" applyBorder="1" applyAlignment="1">
      <alignment horizontal="center"/>
    </xf>
    <xf numFmtId="0" fontId="106" fillId="0" borderId="43" xfId="259" applyFont="1" applyBorder="1" applyAlignment="1">
      <alignment horizontal="left"/>
    </xf>
    <xf numFmtId="0" fontId="87" fillId="0" borderId="69" xfId="259" applyFont="1" applyFill="1" applyBorder="1" applyAlignment="1">
      <alignment horizontal="center"/>
    </xf>
    <xf numFmtId="0" fontId="87" fillId="0" borderId="70" xfId="259" applyFont="1" applyFill="1" applyBorder="1" applyAlignment="1">
      <alignment horizontal="center"/>
    </xf>
    <xf numFmtId="0" fontId="87" fillId="0" borderId="71" xfId="259" applyFont="1" applyFill="1" applyBorder="1" applyAlignment="1">
      <alignment horizontal="center"/>
    </xf>
    <xf numFmtId="0" fontId="87" fillId="0" borderId="31" xfId="259" applyFont="1" applyFill="1" applyBorder="1" applyAlignment="1">
      <alignment horizontal="center"/>
    </xf>
    <xf numFmtId="1" fontId="25" fillId="0" borderId="31" xfId="146" applyNumberFormat="1" applyFont="1" applyFill="1" applyBorder="1" applyAlignment="1">
      <alignment horizontal="center"/>
    </xf>
    <xf numFmtId="0" fontId="27" fillId="0" borderId="0" xfId="146" applyFont="1"/>
    <xf numFmtId="0" fontId="24" fillId="0" borderId="0" xfId="146" applyFont="1"/>
    <xf numFmtId="0" fontId="27" fillId="0" borderId="0" xfId="146" applyFont="1" applyAlignment="1">
      <alignment horizontal="center"/>
    </xf>
    <xf numFmtId="0" fontId="24" fillId="0" borderId="0" xfId="146" applyFont="1" applyAlignment="1">
      <alignment horizontal="center"/>
    </xf>
    <xf numFmtId="0" fontId="107" fillId="0" borderId="0" xfId="259" applyFont="1" applyBorder="1" applyAlignment="1">
      <alignment horizontal="center"/>
    </xf>
    <xf numFmtId="0" fontId="107" fillId="0" borderId="0" xfId="259" applyFont="1" applyBorder="1" applyAlignment="1">
      <alignment horizontal="left"/>
    </xf>
    <xf numFmtId="0" fontId="106" fillId="0" borderId="0" xfId="259" applyFont="1" applyBorder="1" applyAlignment="1">
      <alignment horizontal="center" vertical="center"/>
    </xf>
    <xf numFmtId="0" fontId="107" fillId="0" borderId="0" xfId="259" applyFont="1" applyBorder="1" applyAlignment="1">
      <alignment horizontal="right"/>
    </xf>
    <xf numFmtId="0" fontId="106" fillId="0" borderId="0" xfId="259" applyFont="1" applyBorder="1" applyAlignment="1">
      <alignment horizontal="center"/>
    </xf>
    <xf numFmtId="0" fontId="108" fillId="0" borderId="0" xfId="259" applyFont="1" applyBorder="1"/>
    <xf numFmtId="0" fontId="106" fillId="0" borderId="33" xfId="259" applyFont="1" applyBorder="1" applyAlignment="1">
      <alignment horizontal="center"/>
    </xf>
    <xf numFmtId="0" fontId="109" fillId="0" borderId="59" xfId="259" applyFont="1" applyFill="1" applyBorder="1" applyAlignment="1">
      <alignment horizontal="centerContinuous"/>
    </xf>
    <xf numFmtId="0" fontId="109" fillId="0" borderId="77" xfId="259" applyFont="1" applyFill="1" applyBorder="1" applyAlignment="1">
      <alignment horizontal="centerContinuous"/>
    </xf>
    <xf numFmtId="0" fontId="109" fillId="0" borderId="81" xfId="259" applyFont="1" applyFill="1" applyBorder="1" applyAlignment="1">
      <alignment horizontal="centerContinuous"/>
    </xf>
    <xf numFmtId="0" fontId="107" fillId="0" borderId="14" xfId="259" applyFont="1" applyBorder="1" applyAlignment="1">
      <alignment horizontal="center"/>
    </xf>
    <xf numFmtId="0" fontId="107" fillId="0" borderId="14" xfId="259" applyFont="1" applyBorder="1" applyAlignment="1">
      <alignment horizontal="left"/>
    </xf>
    <xf numFmtId="0" fontId="109" fillId="0" borderId="64" xfId="259" applyFont="1" applyFill="1" applyBorder="1" applyAlignment="1">
      <alignment horizontal="center"/>
    </xf>
    <xf numFmtId="0" fontId="109" fillId="0" borderId="65" xfId="259" applyFont="1" applyFill="1" applyBorder="1" applyAlignment="1">
      <alignment horizontal="center"/>
    </xf>
    <xf numFmtId="0" fontId="109" fillId="0" borderId="89" xfId="259" applyFont="1" applyFill="1" applyBorder="1" applyAlignment="1">
      <alignment horizontal="center"/>
    </xf>
    <xf numFmtId="0" fontId="109" fillId="0" borderId="52" xfId="259" applyFont="1" applyFill="1" applyBorder="1" applyAlignment="1">
      <alignment horizontal="center"/>
    </xf>
    <xf numFmtId="0" fontId="109" fillId="0" borderId="51" xfId="259" applyFont="1" applyFill="1" applyBorder="1" applyAlignment="1">
      <alignment horizontal="center"/>
    </xf>
    <xf numFmtId="0" fontId="107" fillId="0" borderId="38" xfId="259" applyFont="1" applyBorder="1" applyAlignment="1">
      <alignment horizontal="center"/>
    </xf>
    <xf numFmtId="0" fontId="107" fillId="0" borderId="38" xfId="259" applyFont="1" applyBorder="1" applyAlignment="1">
      <alignment horizontal="left"/>
    </xf>
    <xf numFmtId="0" fontId="107" fillId="0" borderId="53" xfId="259" applyFont="1" applyBorder="1" applyAlignment="1">
      <alignment horizontal="center"/>
    </xf>
    <xf numFmtId="0" fontId="107" fillId="0" borderId="54" xfId="259" applyFont="1" applyBorder="1" applyAlignment="1">
      <alignment horizontal="center"/>
    </xf>
    <xf numFmtId="0" fontId="107" fillId="0" borderId="86" xfId="259" applyFont="1" applyBorder="1" applyAlignment="1">
      <alignment horizontal="center"/>
    </xf>
    <xf numFmtId="0" fontId="107" fillId="0" borderId="55" xfId="259" applyFont="1" applyBorder="1" applyAlignment="1">
      <alignment horizontal="center"/>
    </xf>
    <xf numFmtId="0" fontId="107" fillId="0" borderId="60" xfId="259" applyFont="1" applyBorder="1" applyAlignment="1">
      <alignment horizontal="center"/>
    </xf>
    <xf numFmtId="0" fontId="106" fillId="0" borderId="53" xfId="259" applyFont="1" applyBorder="1" applyAlignment="1">
      <alignment horizontal="center"/>
    </xf>
    <xf numFmtId="0" fontId="106" fillId="0" borderId="54" xfId="259" applyFont="1" applyBorder="1" applyAlignment="1">
      <alignment horizontal="center"/>
    </xf>
    <xf numFmtId="0" fontId="106" fillId="0" borderId="55" xfId="259" applyFont="1" applyBorder="1" applyAlignment="1">
      <alignment horizontal="center"/>
    </xf>
    <xf numFmtId="0" fontId="106" fillId="0" borderId="60" xfId="259" applyFont="1" applyBorder="1" applyAlignment="1">
      <alignment horizontal="center"/>
    </xf>
    <xf numFmtId="0" fontId="107" fillId="0" borderId="15" xfId="259" applyFont="1" applyBorder="1" applyAlignment="1">
      <alignment horizontal="center"/>
    </xf>
    <xf numFmtId="0" fontId="107" fillId="0" borderId="15" xfId="259" applyFont="1" applyBorder="1" applyAlignment="1">
      <alignment horizontal="left"/>
    </xf>
    <xf numFmtId="0" fontId="107" fillId="0" borderId="66" xfId="259" applyFont="1" applyBorder="1" applyAlignment="1">
      <alignment horizontal="center"/>
    </xf>
    <xf numFmtId="0" fontId="107" fillId="0" borderId="67" xfId="259" applyFont="1" applyBorder="1" applyAlignment="1">
      <alignment horizontal="center"/>
    </xf>
    <xf numFmtId="0" fontId="107" fillId="0" borderId="46" xfId="259" applyFont="1" applyBorder="1" applyAlignment="1">
      <alignment horizontal="center"/>
    </xf>
    <xf numFmtId="0" fontId="107" fillId="0" borderId="48" xfId="259" applyFont="1" applyBorder="1" applyAlignment="1">
      <alignment horizontal="center"/>
    </xf>
    <xf numFmtId="0" fontId="107" fillId="0" borderId="47" xfId="259" applyFont="1" applyBorder="1" applyAlignment="1">
      <alignment horizontal="center"/>
    </xf>
    <xf numFmtId="0" fontId="106" fillId="0" borderId="66" xfId="259" applyFont="1" applyBorder="1" applyAlignment="1">
      <alignment horizontal="center"/>
    </xf>
    <xf numFmtId="0" fontId="106" fillId="0" borderId="67" xfId="259" applyFont="1" applyBorder="1" applyAlignment="1">
      <alignment horizontal="center"/>
    </xf>
    <xf numFmtId="0" fontId="106" fillId="0" borderId="48" xfId="259" applyFont="1" applyBorder="1" applyAlignment="1">
      <alignment horizontal="center"/>
    </xf>
    <xf numFmtId="0" fontId="106" fillId="0" borderId="47" xfId="259" applyFont="1" applyBorder="1" applyAlignment="1">
      <alignment horizontal="center"/>
    </xf>
    <xf numFmtId="0" fontId="107" fillId="0" borderId="13" xfId="259" applyFont="1" applyBorder="1" applyAlignment="1">
      <alignment horizontal="center"/>
    </xf>
    <xf numFmtId="0" fontId="107" fillId="0" borderId="13" xfId="259" applyFont="1" applyBorder="1" applyAlignment="1">
      <alignment horizontal="left"/>
    </xf>
    <xf numFmtId="0" fontId="107" fillId="0" borderId="64" xfId="259" applyFont="1" applyBorder="1" applyAlignment="1">
      <alignment horizontal="center"/>
    </xf>
    <xf numFmtId="0" fontId="107" fillId="0" borderId="65" xfId="259" applyFont="1" applyBorder="1" applyAlignment="1">
      <alignment horizontal="center"/>
    </xf>
    <xf numFmtId="0" fontId="107" fillId="0" borderId="89" xfId="259" applyFont="1" applyBorder="1" applyAlignment="1">
      <alignment horizontal="center"/>
    </xf>
    <xf numFmtId="0" fontId="107" fillId="0" borderId="52" xfId="259" applyFont="1" applyBorder="1" applyAlignment="1">
      <alignment horizontal="center"/>
    </xf>
    <xf numFmtId="0" fontId="107" fillId="0" borderId="51" xfId="259" applyFont="1" applyBorder="1" applyAlignment="1">
      <alignment horizontal="center"/>
    </xf>
    <xf numFmtId="0" fontId="106" fillId="0" borderId="87" xfId="259" applyFont="1" applyBorder="1" applyAlignment="1">
      <alignment horizontal="center"/>
    </xf>
    <xf numFmtId="0" fontId="106" fillId="0" borderId="90" xfId="259" applyFont="1" applyBorder="1" applyAlignment="1">
      <alignment horizontal="center"/>
    </xf>
    <xf numFmtId="0" fontId="106" fillId="0" borderId="68" xfId="259" applyFont="1" applyBorder="1" applyAlignment="1">
      <alignment horizontal="center"/>
    </xf>
    <xf numFmtId="0" fontId="106" fillId="0" borderId="51" xfId="259" applyFont="1" applyBorder="1" applyAlignment="1">
      <alignment horizontal="center"/>
    </xf>
    <xf numFmtId="0" fontId="106" fillId="0" borderId="65" xfId="259" applyFont="1" applyBorder="1" applyAlignment="1">
      <alignment horizontal="center"/>
    </xf>
    <xf numFmtId="0" fontId="106" fillId="0" borderId="52" xfId="259" applyFont="1" applyBorder="1" applyAlignment="1">
      <alignment horizontal="center"/>
    </xf>
    <xf numFmtId="0" fontId="106" fillId="0" borderId="69" xfId="259" applyFont="1" applyBorder="1" applyAlignment="1">
      <alignment horizontal="center"/>
    </xf>
    <xf numFmtId="0" fontId="106" fillId="0" borderId="70" xfId="259" applyFont="1" applyBorder="1" applyAlignment="1">
      <alignment horizontal="center"/>
    </xf>
    <xf numFmtId="0" fontId="106" fillId="0" borderId="85" xfId="259" applyFont="1" applyBorder="1" applyAlignment="1">
      <alignment horizontal="center"/>
    </xf>
    <xf numFmtId="0" fontId="106" fillId="0" borderId="71" xfId="259" applyFont="1" applyBorder="1" applyAlignment="1">
      <alignment horizontal="center"/>
    </xf>
    <xf numFmtId="0" fontId="106" fillId="0" borderId="72" xfId="259" applyFont="1" applyBorder="1" applyAlignment="1">
      <alignment horizontal="center"/>
    </xf>
    <xf numFmtId="0" fontId="107" fillId="0" borderId="80" xfId="259" applyFont="1" applyBorder="1" applyAlignment="1">
      <alignment horizontal="centerContinuous"/>
    </xf>
    <xf numFmtId="0" fontId="107" fillId="0" borderId="81" xfId="259" applyFont="1" applyBorder="1" applyAlignment="1">
      <alignment horizontal="centerContinuous"/>
    </xf>
    <xf numFmtId="0" fontId="106" fillId="0" borderId="64" xfId="259" applyFont="1" applyBorder="1" applyAlignment="1">
      <alignment horizontal="center"/>
    </xf>
    <xf numFmtId="0" fontId="106" fillId="0" borderId="0" xfId="259" applyFont="1" applyBorder="1" applyAlignment="1">
      <alignment horizontal="left"/>
    </xf>
    <xf numFmtId="0" fontId="110" fillId="0" borderId="0" xfId="259" applyFont="1" applyBorder="1"/>
    <xf numFmtId="0" fontId="93" fillId="0" borderId="0" xfId="259" applyFont="1" applyAlignment="1">
      <alignment horizontal="center"/>
    </xf>
    <xf numFmtId="0" fontId="93" fillId="0" borderId="0" xfId="259" applyFont="1" applyAlignment="1">
      <alignment horizontal="left"/>
    </xf>
    <xf numFmtId="0" fontId="87" fillId="0" borderId="0" xfId="259" applyFont="1" applyAlignment="1">
      <alignment horizontal="center"/>
    </xf>
    <xf numFmtId="0" fontId="87" fillId="0" borderId="0" xfId="259" applyFont="1" applyAlignment="1">
      <alignment horizontal="center" vertical="center"/>
    </xf>
    <xf numFmtId="0" fontId="111" fillId="0" borderId="95" xfId="259" applyFont="1" applyBorder="1" applyAlignment="1">
      <alignment horizontal="center"/>
    </xf>
    <xf numFmtId="0" fontId="106" fillId="0" borderId="10" xfId="259" applyFont="1" applyBorder="1" applyAlignment="1">
      <alignment horizontal="center"/>
    </xf>
    <xf numFmtId="0" fontId="25" fillId="0" borderId="31" xfId="259" applyFont="1" applyFill="1" applyBorder="1" applyAlignment="1">
      <alignment horizontal="centerContinuous"/>
    </xf>
    <xf numFmtId="0" fontId="25" fillId="0" borderId="43" xfId="259" applyFont="1" applyFill="1" applyBorder="1" applyAlignment="1">
      <alignment horizontal="centerContinuous"/>
    </xf>
    <xf numFmtId="0" fontId="25" fillId="0" borderId="42" xfId="259" applyFont="1" applyFill="1" applyBorder="1" applyAlignment="1">
      <alignment horizontal="centerContinuous"/>
    </xf>
    <xf numFmtId="0" fontId="111" fillId="0" borderId="35" xfId="259" applyFont="1" applyBorder="1" applyAlignment="1">
      <alignment horizontal="center"/>
    </xf>
    <xf numFmtId="0" fontId="106" fillId="0" borderId="14" xfId="259" applyFont="1" applyBorder="1"/>
    <xf numFmtId="0" fontId="106" fillId="0" borderId="36" xfId="259" applyFont="1" applyBorder="1" applyAlignment="1">
      <alignment horizontal="center"/>
    </xf>
    <xf numFmtId="0" fontId="106" fillId="0" borderId="35" xfId="259" applyFont="1" applyBorder="1" applyAlignment="1">
      <alignment horizontal="center"/>
    </xf>
    <xf numFmtId="0" fontId="25" fillId="0" borderId="69" xfId="259" applyFont="1" applyFill="1" applyBorder="1" applyAlignment="1">
      <alignment horizontal="center"/>
    </xf>
    <xf numFmtId="0" fontId="25" fillId="0" borderId="70" xfId="259" applyFont="1" applyFill="1" applyBorder="1" applyAlignment="1">
      <alignment horizontal="center"/>
    </xf>
    <xf numFmtId="0" fontId="25" fillId="0" borderId="71" xfId="259" applyFont="1" applyFill="1" applyBorder="1" applyAlignment="1">
      <alignment horizontal="center"/>
    </xf>
    <xf numFmtId="0" fontId="25" fillId="0" borderId="72" xfId="259" applyFont="1" applyFill="1" applyBorder="1" applyAlignment="1">
      <alignment horizontal="center"/>
    </xf>
    <xf numFmtId="0" fontId="25" fillId="0" borderId="85" xfId="259" applyFont="1" applyFill="1" applyBorder="1" applyAlignment="1">
      <alignment horizontal="center"/>
    </xf>
    <xf numFmtId="0" fontId="107" fillId="0" borderId="0" xfId="259" applyFont="1"/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106" fillId="0" borderId="0" xfId="259" applyFont="1"/>
    <xf numFmtId="0" fontId="106" fillId="0" borderId="0" xfId="259" applyFont="1" applyBorder="1"/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86" xfId="0" applyBorder="1" applyAlignment="1">
      <alignment horizontal="center"/>
    </xf>
    <xf numFmtId="0" fontId="107" fillId="0" borderId="0" xfId="259" applyFont="1" applyAlignment="1">
      <alignment horizontal="center"/>
    </xf>
    <xf numFmtId="0" fontId="106" fillId="0" borderId="0" xfId="259" applyFont="1" applyAlignment="1">
      <alignment horizontal="center"/>
    </xf>
    <xf numFmtId="0" fontId="93" fillId="0" borderId="0" xfId="259" applyFont="1" applyBorder="1" applyAlignment="1">
      <alignment horizontal="center"/>
    </xf>
    <xf numFmtId="0" fontId="87" fillId="0" borderId="0" xfId="259" applyFont="1" applyBorder="1" applyAlignment="1">
      <alignment horizontal="center"/>
    </xf>
    <xf numFmtId="0" fontId="4" fillId="0" borderId="0" xfId="259"/>
    <xf numFmtId="0" fontId="111" fillId="0" borderId="95" xfId="0" applyFont="1" applyBorder="1" applyAlignment="1">
      <alignment horizontal="center"/>
    </xf>
    <xf numFmtId="0" fontId="106" fillId="0" borderId="33" xfId="0" applyFont="1" applyBorder="1" applyAlignment="1">
      <alignment horizontal="center"/>
    </xf>
    <xf numFmtId="0" fontId="25" fillId="0" borderId="31" xfId="0" applyFont="1" applyFill="1" applyBorder="1" applyAlignment="1">
      <alignment horizontal="centerContinuous"/>
    </xf>
    <xf numFmtId="0" fontId="111" fillId="0" borderId="35" xfId="0" applyFont="1" applyBorder="1" applyAlignment="1">
      <alignment horizontal="center"/>
    </xf>
    <xf numFmtId="0" fontId="106" fillId="0" borderId="14" xfId="0" applyFont="1" applyBorder="1"/>
    <xf numFmtId="0" fontId="25" fillId="0" borderId="69" xfId="0" applyFont="1" applyFill="1" applyBorder="1" applyAlignment="1">
      <alignment horizontal="center"/>
    </xf>
    <xf numFmtId="0" fontId="25" fillId="0" borderId="70" xfId="0" applyFont="1" applyFill="1" applyBorder="1" applyAlignment="1">
      <alignment horizontal="center"/>
    </xf>
    <xf numFmtId="0" fontId="25" fillId="0" borderId="71" xfId="0" applyFont="1" applyFill="1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99" xfId="0" applyBorder="1" applyAlignment="1">
      <alignment horizontal="center"/>
    </xf>
    <xf numFmtId="0" fontId="0" fillId="0" borderId="88" xfId="0" applyBorder="1" applyAlignment="1">
      <alignment horizontal="center"/>
    </xf>
    <xf numFmtId="0" fontId="112" fillId="0" borderId="0" xfId="0" applyFont="1" applyAlignment="1">
      <alignment horizontal="center"/>
    </xf>
    <xf numFmtId="0" fontId="112" fillId="0" borderId="0" xfId="0" applyFont="1" applyAlignment="1">
      <alignment horizontal="left"/>
    </xf>
    <xf numFmtId="0" fontId="25" fillId="0" borderId="33" xfId="0" applyFont="1" applyFill="1" applyBorder="1" applyAlignment="1">
      <alignment horizontal="centerContinuous"/>
    </xf>
    <xf numFmtId="0" fontId="25" fillId="0" borderId="72" xfId="0" applyFont="1" applyFill="1" applyBorder="1" applyAlignment="1">
      <alignment horizontal="center"/>
    </xf>
    <xf numFmtId="0" fontId="25" fillId="0" borderId="85" xfId="0" applyFont="1" applyFill="1" applyBorder="1" applyAlignment="1">
      <alignment horizontal="center"/>
    </xf>
    <xf numFmtId="0" fontId="108" fillId="0" borderId="0" xfId="259" applyFont="1"/>
    <xf numFmtId="0" fontId="29" fillId="0" borderId="0" xfId="135" applyFont="1"/>
    <xf numFmtId="0" fontId="25" fillId="0" borderId="54" xfId="264" applyFont="1" applyBorder="1" applyAlignment="1">
      <alignment horizontal="centerContinuous" vertical="center"/>
    </xf>
    <xf numFmtId="0" fontId="25" fillId="0" borderId="54" xfId="264" applyFont="1" applyBorder="1" applyAlignment="1">
      <alignment horizontal="centerContinuous" vertical="center" shrinkToFit="1"/>
    </xf>
    <xf numFmtId="0" fontId="25" fillId="0" borderId="65" xfId="269" applyFont="1" applyBorder="1" applyAlignment="1">
      <alignment horizontal="center" vertical="center"/>
    </xf>
    <xf numFmtId="0" fontId="25" fillId="0" borderId="65" xfId="269" applyFont="1" applyBorder="1" applyAlignment="1">
      <alignment horizontal="center" vertical="center" shrinkToFit="1"/>
    </xf>
    <xf numFmtId="0" fontId="29" fillId="0" borderId="96" xfId="135" applyFont="1" applyBorder="1" applyAlignment="1">
      <alignment horizontal="center" vertical="center"/>
    </xf>
    <xf numFmtId="0" fontId="29" fillId="0" borderId="62" xfId="135" applyFont="1" applyBorder="1" applyAlignment="1">
      <alignment horizontal="center" vertical="center"/>
    </xf>
    <xf numFmtId="0" fontId="25" fillId="0" borderId="62" xfId="135" applyFont="1" applyBorder="1" applyAlignment="1">
      <alignment horizontal="left" vertical="center"/>
    </xf>
    <xf numFmtId="0" fontId="25" fillId="0" borderId="62" xfId="264" applyFont="1" applyBorder="1" applyAlignment="1">
      <alignment horizontal="center" vertical="center"/>
    </xf>
    <xf numFmtId="0" fontId="29" fillId="0" borderId="62" xfId="269" applyFont="1" applyBorder="1" applyAlignment="1">
      <alignment horizontal="center" vertical="center"/>
    </xf>
    <xf numFmtId="0" fontId="29" fillId="0" borderId="62" xfId="269" applyFont="1" applyBorder="1" applyAlignment="1">
      <alignment horizontal="center" vertical="center" shrinkToFit="1"/>
    </xf>
    <xf numFmtId="1" fontId="29" fillId="0" borderId="67" xfId="135" applyNumberFormat="1" applyFont="1" applyBorder="1" applyAlignment="1" applyProtection="1">
      <alignment horizontal="center" vertical="center"/>
    </xf>
    <xf numFmtId="1" fontId="29" fillId="0" borderId="67" xfId="135" applyNumberFormat="1" applyFont="1" applyBorder="1" applyAlignment="1" applyProtection="1">
      <alignment horizontal="left" vertical="center" shrinkToFit="1"/>
    </xf>
    <xf numFmtId="0" fontId="29" fillId="0" borderId="67" xfId="263" applyFont="1" applyFill="1" applyBorder="1" applyAlignment="1">
      <alignment horizontal="left" vertical="center"/>
    </xf>
    <xf numFmtId="0" fontId="29" fillId="0" borderId="67" xfId="269" applyFont="1" applyBorder="1" applyAlignment="1">
      <alignment horizontal="center" vertical="center"/>
    </xf>
    <xf numFmtId="0" fontId="29" fillId="0" borderId="67" xfId="269" applyFont="1" applyBorder="1" applyAlignment="1">
      <alignment vertical="center" shrinkToFit="1"/>
    </xf>
    <xf numFmtId="1" fontId="29" fillId="0" borderId="66" xfId="135" applyNumberFormat="1" applyFont="1" applyBorder="1" applyAlignment="1" applyProtection="1">
      <alignment horizontal="center" vertical="center"/>
    </xf>
    <xf numFmtId="0" fontId="29" fillId="0" borderId="67" xfId="135" applyFont="1" applyBorder="1"/>
    <xf numFmtId="1" fontId="29" fillId="57" borderId="67" xfId="135" applyNumberFormat="1" applyFont="1" applyFill="1" applyBorder="1" applyAlignment="1" applyProtection="1">
      <alignment horizontal="center" vertical="center"/>
    </xf>
    <xf numFmtId="1" fontId="29" fillId="57" borderId="67" xfId="135" applyNumberFormat="1" applyFont="1" applyFill="1" applyBorder="1" applyAlignment="1" applyProtection="1">
      <alignment horizontal="left" vertical="center" shrinkToFit="1"/>
    </xf>
    <xf numFmtId="0" fontId="29" fillId="0" borderId="67" xfId="135" applyFont="1" applyBorder="1" applyAlignment="1">
      <alignment horizontal="left" vertical="center"/>
    </xf>
    <xf numFmtId="0" fontId="29" fillId="0" borderId="67" xfId="271" applyFont="1" applyFill="1" applyBorder="1" applyAlignment="1">
      <alignment horizontal="left" vertical="center" shrinkToFit="1"/>
    </xf>
    <xf numFmtId="1" fontId="29" fillId="0" borderId="96" xfId="135" applyNumberFormat="1" applyFont="1" applyBorder="1" applyAlignment="1" applyProtection="1">
      <alignment horizontal="center" vertical="center"/>
    </xf>
    <xf numFmtId="1" fontId="29" fillId="0" borderId="62" xfId="268" applyNumberFormat="1" applyFont="1" applyBorder="1" applyAlignment="1" applyProtection="1">
      <alignment horizontal="center" vertical="center"/>
    </xf>
    <xf numFmtId="1" fontId="25" fillId="0" borderId="62" xfId="268" applyNumberFormat="1" applyFont="1" applyBorder="1" applyAlignment="1" applyProtection="1">
      <alignment horizontal="left" vertical="center" shrinkToFit="1"/>
    </xf>
    <xf numFmtId="0" fontId="29" fillId="0" borderId="62" xfId="135" applyFont="1" applyBorder="1" applyAlignment="1">
      <alignment horizontal="left" vertical="center"/>
    </xf>
    <xf numFmtId="0" fontId="29" fillId="0" borderId="62" xfId="269" applyFont="1" applyBorder="1" applyAlignment="1">
      <alignment vertical="center" shrinkToFit="1"/>
    </xf>
    <xf numFmtId="1" fontId="25" fillId="0" borderId="96" xfId="135" applyNumberFormat="1" applyFont="1" applyBorder="1" applyAlignment="1" applyProtection="1">
      <alignment horizontal="center" vertical="center"/>
    </xf>
    <xf numFmtId="1" fontId="25" fillId="0" borderId="62" xfId="135" applyNumberFormat="1" applyFont="1" applyBorder="1" applyAlignment="1" applyProtection="1">
      <alignment horizontal="center" vertical="center"/>
    </xf>
    <xf numFmtId="1" fontId="25" fillId="0" borderId="62" xfId="135" applyNumberFormat="1" applyFont="1" applyBorder="1" applyAlignment="1" applyProtection="1">
      <alignment horizontal="left" vertical="center" shrinkToFit="1"/>
    </xf>
    <xf numFmtId="0" fontId="25" fillId="0" borderId="62" xfId="269" applyFont="1" applyBorder="1" applyAlignment="1">
      <alignment horizontal="center" vertical="center"/>
    </xf>
    <xf numFmtId="0" fontId="25" fillId="0" borderId="62" xfId="269" applyFont="1" applyBorder="1" applyAlignment="1">
      <alignment vertical="center" shrinkToFit="1"/>
    </xf>
    <xf numFmtId="0" fontId="25" fillId="0" borderId="0" xfId="135" applyFont="1"/>
    <xf numFmtId="1" fontId="29" fillId="0" borderId="62" xfId="135" applyNumberFormat="1" applyFont="1" applyBorder="1" applyAlignment="1" applyProtection="1">
      <alignment horizontal="center" vertical="center"/>
    </xf>
    <xf numFmtId="1" fontId="29" fillId="0" borderId="62" xfId="135" applyNumberFormat="1" applyFont="1" applyBorder="1" applyAlignment="1" applyProtection="1">
      <alignment horizontal="left" vertical="center" shrinkToFit="1"/>
    </xf>
    <xf numFmtId="0" fontId="29" fillId="0" borderId="62" xfId="263" applyFont="1" applyFill="1" applyBorder="1" applyAlignment="1">
      <alignment horizontal="left" vertical="center"/>
    </xf>
    <xf numFmtId="0" fontId="25" fillId="0" borderId="0" xfId="135" applyFont="1" applyAlignment="1">
      <alignment vertical="center"/>
    </xf>
    <xf numFmtId="0" fontId="25" fillId="0" borderId="58" xfId="264" applyFont="1" applyBorder="1" applyAlignment="1">
      <alignment horizontal="center" vertical="center"/>
    </xf>
    <xf numFmtId="0" fontId="25" fillId="0" borderId="75" xfId="269" applyFont="1" applyBorder="1" applyAlignment="1">
      <alignment horizontal="center" vertical="center"/>
    </xf>
    <xf numFmtId="0" fontId="29" fillId="0" borderId="63" xfId="269" applyFont="1" applyBorder="1" applyAlignment="1">
      <alignment horizontal="center" vertical="center"/>
    </xf>
    <xf numFmtId="0" fontId="29" fillId="0" borderId="48" xfId="269" applyFont="1" applyBorder="1" applyAlignment="1">
      <alignment horizontal="center" vertical="center"/>
    </xf>
    <xf numFmtId="0" fontId="25" fillId="0" borderId="63" xfId="269" applyFont="1" applyBorder="1" applyAlignment="1">
      <alignment horizontal="center" vertical="center"/>
    </xf>
    <xf numFmtId="1" fontId="29" fillId="0" borderId="64" xfId="135" applyNumberFormat="1" applyFont="1" applyBorder="1" applyAlignment="1" applyProtection="1">
      <alignment horizontal="center" vertical="center"/>
    </xf>
    <xf numFmtId="1" fontId="29" fillId="0" borderId="65" xfId="135" applyNumberFormat="1" applyFont="1" applyBorder="1" applyAlignment="1" applyProtection="1">
      <alignment horizontal="center" vertical="center"/>
    </xf>
    <xf numFmtId="0" fontId="29" fillId="0" borderId="65" xfId="265" applyFont="1" applyFill="1" applyBorder="1" applyAlignment="1">
      <alignment horizontal="left" vertical="center" shrinkToFit="1"/>
    </xf>
    <xf numFmtId="0" fontId="29" fillId="0" borderId="65" xfId="263" applyFont="1" applyFill="1" applyBorder="1" applyAlignment="1">
      <alignment horizontal="left" vertical="center"/>
    </xf>
    <xf numFmtId="0" fontId="29" fillId="0" borderId="65" xfId="269" applyFont="1" applyBorder="1" applyAlignment="1">
      <alignment horizontal="center" vertical="center"/>
    </xf>
    <xf numFmtId="0" fontId="29" fillId="0" borderId="65" xfId="269" applyFont="1" applyBorder="1" applyAlignment="1">
      <alignment vertical="center" shrinkToFit="1"/>
    </xf>
    <xf numFmtId="0" fontId="29" fillId="0" borderId="52" xfId="269" applyFont="1" applyBorder="1" applyAlignment="1">
      <alignment horizontal="center" vertical="center"/>
    </xf>
    <xf numFmtId="0" fontId="107" fillId="0" borderId="59" xfId="0" applyFont="1" applyBorder="1" applyAlignment="1">
      <alignment horizontal="center"/>
    </xf>
    <xf numFmtId="0" fontId="107" fillId="0" borderId="0" xfId="145" applyFont="1" applyAlignment="1">
      <alignment horizontal="center"/>
    </xf>
    <xf numFmtId="0" fontId="29" fillId="0" borderId="0" xfId="272" applyFont="1" applyFill="1" applyBorder="1" applyAlignment="1">
      <alignment vertical="center"/>
    </xf>
    <xf numFmtId="0" fontId="25" fillId="0" borderId="0" xfId="272" applyFont="1" applyFill="1" applyBorder="1" applyAlignment="1">
      <alignment vertical="center"/>
    </xf>
    <xf numFmtId="0" fontId="29" fillId="0" borderId="0" xfId="274" applyFont="1" applyFill="1"/>
    <xf numFmtId="0" fontId="25" fillId="0" borderId="95" xfId="274" applyFont="1" applyFill="1" applyBorder="1" applyAlignment="1">
      <alignment horizontal="center"/>
    </xf>
    <xf numFmtId="0" fontId="25" fillId="0" borderId="101" xfId="274" applyFont="1" applyFill="1" applyBorder="1" applyAlignment="1">
      <alignment horizontal="center"/>
    </xf>
    <xf numFmtId="0" fontId="25" fillId="0" borderId="33" xfId="274" applyFont="1" applyFill="1" applyBorder="1" applyAlignment="1">
      <alignment horizontal="center"/>
    </xf>
    <xf numFmtId="191" fontId="29" fillId="58" borderId="0" xfId="274" applyNumberFormat="1" applyFont="1" applyFill="1"/>
    <xf numFmtId="0" fontId="29" fillId="58" borderId="0" xfId="274" applyFont="1" applyFill="1"/>
    <xf numFmtId="0" fontId="25" fillId="0" borderId="31" xfId="274" applyFont="1" applyFill="1" applyBorder="1" applyAlignment="1">
      <alignment horizontal="center"/>
    </xf>
    <xf numFmtId="2" fontId="29" fillId="0" borderId="0" xfId="0" applyNumberFormat="1" applyFont="1" applyFill="1" applyBorder="1" applyAlignment="1">
      <alignment horizontal="center" vertical="center"/>
    </xf>
    <xf numFmtId="2" fontId="25" fillId="0" borderId="0" xfId="273" applyNumberFormat="1" applyFont="1" applyFill="1" applyBorder="1" applyAlignment="1">
      <alignment horizontal="center" vertical="center" wrapText="1"/>
    </xf>
    <xf numFmtId="0" fontId="87" fillId="0" borderId="0" xfId="273" applyFont="1" applyFill="1" applyBorder="1" applyAlignment="1">
      <alignment horizontal="center" vertical="center" wrapText="1"/>
    </xf>
    <xf numFmtId="2" fontId="87" fillId="0" borderId="0" xfId="273" applyNumberFormat="1" applyFont="1" applyFill="1" applyBorder="1" applyAlignment="1">
      <alignment horizontal="center" vertical="center" wrapText="1"/>
    </xf>
    <xf numFmtId="0" fontId="25" fillId="0" borderId="0" xfId="274" applyFont="1" applyFill="1" applyAlignment="1">
      <alignment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3" fontId="29" fillId="0" borderId="31" xfId="0" applyNumberFormat="1" applyFont="1" applyFill="1" applyBorder="1" applyAlignment="1">
      <alignment horizontal="center" vertical="center"/>
    </xf>
    <xf numFmtId="2" fontId="29" fillId="0" borderId="31" xfId="0" applyNumberFormat="1" applyFont="1" applyFill="1" applyBorder="1" applyAlignment="1">
      <alignment horizontal="center" vertical="center"/>
    </xf>
    <xf numFmtId="2" fontId="29" fillId="58" borderId="31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/>
    <xf numFmtId="0" fontId="29" fillId="58" borderId="42" xfId="274" applyFont="1" applyFill="1" applyBorder="1" applyAlignment="1">
      <alignment horizontal="left" vertical="center"/>
    </xf>
    <xf numFmtId="3" fontId="29" fillId="58" borderId="31" xfId="274" applyNumberFormat="1" applyFont="1" applyFill="1" applyBorder="1" applyAlignment="1">
      <alignment horizontal="center" vertical="center"/>
    </xf>
    <xf numFmtId="0" fontId="29" fillId="58" borderId="31" xfId="274" applyFont="1" applyFill="1" applyBorder="1" applyAlignment="1">
      <alignment horizontal="center"/>
    </xf>
    <xf numFmtId="2" fontId="29" fillId="58" borderId="31" xfId="274" applyNumberFormat="1" applyFont="1" applyFill="1" applyBorder="1" applyAlignment="1">
      <alignment horizontal="center"/>
    </xf>
    <xf numFmtId="191" fontId="29" fillId="58" borderId="31" xfId="274" applyNumberFormat="1" applyFont="1" applyFill="1" applyBorder="1" applyAlignment="1">
      <alignment horizontal="center"/>
    </xf>
    <xf numFmtId="0" fontId="29" fillId="58" borderId="42" xfId="274" applyFont="1" applyFill="1" applyBorder="1" applyAlignment="1">
      <alignment horizontal="left"/>
    </xf>
    <xf numFmtId="3" fontId="29" fillId="58" borderId="31" xfId="274" applyNumberFormat="1" applyFont="1" applyFill="1" applyBorder="1" applyAlignment="1">
      <alignment horizontal="center"/>
    </xf>
    <xf numFmtId="3" fontId="29" fillId="0" borderId="14" xfId="0" applyNumberFormat="1" applyFont="1" applyFill="1" applyBorder="1" applyAlignment="1">
      <alignment horizontal="center" vertical="center"/>
    </xf>
    <xf numFmtId="2" fontId="29" fillId="0" borderId="14" xfId="0" applyNumberFormat="1" applyFont="1" applyFill="1" applyBorder="1" applyAlignment="1">
      <alignment horizontal="center" vertical="center"/>
    </xf>
    <xf numFmtId="4" fontId="29" fillId="0" borderId="33" xfId="0" applyNumberFormat="1" applyFont="1" applyFill="1" applyBorder="1" applyAlignment="1">
      <alignment horizontal="center" vertical="center"/>
    </xf>
    <xf numFmtId="0" fontId="29" fillId="0" borderId="0" xfId="272" applyFont="1" applyFill="1" applyBorder="1" applyAlignment="1">
      <alignment horizontal="centerContinuous" vertical="center"/>
    </xf>
    <xf numFmtId="0" fontId="25" fillId="0" borderId="31" xfId="0" applyFont="1" applyFill="1" applyBorder="1" applyAlignment="1">
      <alignment horizontal="center" vertical="center"/>
    </xf>
    <xf numFmtId="0" fontId="29" fillId="0" borderId="31" xfId="0" applyFont="1" applyBorder="1" applyAlignment="1">
      <alignment horizontal="center"/>
    </xf>
    <xf numFmtId="0" fontId="25" fillId="0" borderId="0" xfId="274" applyFont="1" applyFill="1" applyAlignment="1">
      <alignment horizontal="left" vertical="center"/>
    </xf>
    <xf numFmtId="0" fontId="29" fillId="0" borderId="42" xfId="0" applyFont="1" applyFill="1" applyBorder="1" applyAlignment="1">
      <alignment horizontal="left" vertical="center"/>
    </xf>
    <xf numFmtId="0" fontId="25" fillId="0" borderId="31" xfId="0" applyFont="1" applyBorder="1" applyAlignment="1">
      <alignment horizontal="center" vertical="center"/>
    </xf>
    <xf numFmtId="0" fontId="0" fillId="0" borderId="77" xfId="0" applyBorder="1"/>
    <xf numFmtId="0" fontId="0" fillId="0" borderId="40" xfId="0" applyBorder="1" applyAlignment="1">
      <alignment horizontal="center"/>
    </xf>
    <xf numFmtId="0" fontId="87" fillId="0" borderId="59" xfId="0" applyFont="1" applyBorder="1"/>
    <xf numFmtId="0" fontId="0" fillId="0" borderId="15" xfId="0" applyBorder="1"/>
    <xf numFmtId="0" fontId="0" fillId="0" borderId="28" xfId="0" applyBorder="1"/>
    <xf numFmtId="0" fontId="113" fillId="0" borderId="15" xfId="267" applyFont="1" applyFill="1" applyBorder="1" applyAlignment="1">
      <alignment horizontal="center" vertical="center"/>
    </xf>
    <xf numFmtId="49" fontId="113" fillId="0" borderId="15" xfId="266" applyNumberFormat="1" applyFont="1" applyFill="1" applyBorder="1" applyAlignment="1">
      <alignment horizontal="center"/>
    </xf>
    <xf numFmtId="49" fontId="113" fillId="0" borderId="15" xfId="264" applyNumberFormat="1" applyFont="1" applyFill="1" applyBorder="1" applyAlignment="1">
      <alignment horizontal="center" vertical="center"/>
    </xf>
    <xf numFmtId="0" fontId="0" fillId="0" borderId="59" xfId="0" applyBorder="1"/>
    <xf numFmtId="0" fontId="0" fillId="0" borderId="15" xfId="0" applyBorder="1" applyAlignment="1">
      <alignment horizontal="center"/>
    </xf>
    <xf numFmtId="0" fontId="87" fillId="0" borderId="80" xfId="0" applyFont="1" applyBorder="1"/>
    <xf numFmtId="0" fontId="0" fillId="0" borderId="41" xfId="0" applyBorder="1" applyAlignment="1">
      <alignment horizontal="center"/>
    </xf>
    <xf numFmtId="0" fontId="0" fillId="0" borderId="13" xfId="0" applyBorder="1"/>
    <xf numFmtId="0" fontId="0" fillId="0" borderId="82" xfId="0" applyBorder="1"/>
    <xf numFmtId="49" fontId="113" fillId="0" borderId="13" xfId="266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7" xfId="0" applyBorder="1" applyAlignment="1">
      <alignment horizontal="center"/>
    </xf>
    <xf numFmtId="0" fontId="87" fillId="0" borderId="38" xfId="0" applyFont="1" applyBorder="1"/>
    <xf numFmtId="49" fontId="109" fillId="0" borderId="38" xfId="266" applyNumberFormat="1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87" fillId="0" borderId="102" xfId="0" applyFont="1" applyBorder="1"/>
    <xf numFmtId="0" fontId="87" fillId="0" borderId="42" xfId="0" applyFont="1" applyBorder="1" applyAlignment="1">
      <alignment horizontal="center"/>
    </xf>
    <xf numFmtId="0" fontId="87" fillId="0" borderId="31" xfId="0" applyFont="1" applyBorder="1"/>
    <xf numFmtId="0" fontId="87" fillId="0" borderId="79" xfId="0" applyFont="1" applyBorder="1"/>
    <xf numFmtId="49" fontId="109" fillId="0" borderId="31" xfId="266" applyNumberFormat="1" applyFont="1" applyFill="1" applyBorder="1" applyAlignment="1">
      <alignment horizontal="center"/>
    </xf>
    <xf numFmtId="0" fontId="87" fillId="0" borderId="72" xfId="0" applyFont="1" applyBorder="1" applyAlignment="1">
      <alignment horizontal="center"/>
    </xf>
    <xf numFmtId="0" fontId="87" fillId="0" borderId="70" xfId="0" applyFont="1" applyBorder="1" applyAlignment="1">
      <alignment horizontal="center"/>
    </xf>
    <xf numFmtId="0" fontId="87" fillId="0" borderId="85" xfId="0" applyFont="1" applyBorder="1" applyAlignment="1">
      <alignment horizontal="center"/>
    </xf>
    <xf numFmtId="0" fontId="87" fillId="0" borderId="69" xfId="0" applyFont="1" applyBorder="1" applyAlignment="1">
      <alignment horizontal="center"/>
    </xf>
    <xf numFmtId="0" fontId="87" fillId="0" borderId="71" xfId="0" applyFont="1" applyBorder="1" applyAlignment="1">
      <alignment horizontal="center"/>
    </xf>
    <xf numFmtId="0" fontId="113" fillId="0" borderId="13" xfId="267" applyFont="1" applyFill="1" applyBorder="1" applyAlignment="1">
      <alignment horizontal="center" vertical="center"/>
    </xf>
    <xf numFmtId="0" fontId="109" fillId="0" borderId="38" xfId="267" applyFont="1" applyFill="1" applyBorder="1" applyAlignment="1">
      <alignment horizontal="center" vertical="center"/>
    </xf>
    <xf numFmtId="0" fontId="109" fillId="0" borderId="31" xfId="267" applyFont="1" applyFill="1" applyBorder="1" applyAlignment="1">
      <alignment horizontal="center" vertical="center"/>
    </xf>
    <xf numFmtId="0" fontId="87" fillId="0" borderId="37" xfId="0" applyFont="1" applyBorder="1" applyAlignment="1">
      <alignment horizontal="center"/>
    </xf>
    <xf numFmtId="0" fontId="87" fillId="0" borderId="61" xfId="0" applyFont="1" applyBorder="1" applyAlignment="1">
      <alignment horizontal="center"/>
    </xf>
    <xf numFmtId="0" fontId="87" fillId="0" borderId="62" xfId="0" applyFont="1" applyBorder="1" applyAlignment="1">
      <alignment horizontal="center"/>
    </xf>
    <xf numFmtId="0" fontId="87" fillId="0" borderId="97" xfId="0" applyFont="1" applyBorder="1" applyAlignment="1">
      <alignment horizontal="center"/>
    </xf>
    <xf numFmtId="0" fontId="87" fillId="0" borderId="96" xfId="0" applyFont="1" applyBorder="1" applyAlignment="1">
      <alignment horizontal="center"/>
    </xf>
    <xf numFmtId="0" fontId="87" fillId="0" borderId="63" xfId="0" applyFont="1" applyBorder="1" applyAlignment="1">
      <alignment horizontal="center"/>
    </xf>
    <xf numFmtId="0" fontId="87" fillId="0" borderId="38" xfId="0" applyFont="1" applyBorder="1" applyAlignment="1">
      <alignment horizontal="center"/>
    </xf>
    <xf numFmtId="0" fontId="87" fillId="0" borderId="35" xfId="0" applyFont="1" applyBorder="1" applyAlignment="1">
      <alignment horizontal="center"/>
    </xf>
    <xf numFmtId="0" fontId="87" fillId="0" borderId="14" xfId="0" applyFont="1" applyBorder="1"/>
    <xf numFmtId="0" fontId="87" fillId="0" borderId="100" xfId="0" applyFont="1" applyBorder="1"/>
    <xf numFmtId="0" fontId="106" fillId="0" borderId="14" xfId="0" applyFont="1" applyFill="1" applyBorder="1" applyAlignment="1">
      <alignment horizontal="left"/>
    </xf>
    <xf numFmtId="0" fontId="87" fillId="0" borderId="73" xfId="0" applyFont="1" applyBorder="1" applyAlignment="1">
      <alignment horizontal="center"/>
    </xf>
    <xf numFmtId="0" fontId="87" fillId="0" borderId="74" xfId="0" applyFont="1" applyBorder="1" applyAlignment="1">
      <alignment horizontal="center"/>
    </xf>
    <xf numFmtId="0" fontId="87" fillId="0" borderId="98" xfId="0" applyFont="1" applyBorder="1" applyAlignment="1">
      <alignment horizontal="center"/>
    </xf>
    <xf numFmtId="0" fontId="87" fillId="0" borderId="94" xfId="0" applyFont="1" applyBorder="1" applyAlignment="1">
      <alignment horizontal="center"/>
    </xf>
    <xf numFmtId="0" fontId="87" fillId="0" borderId="75" xfId="0" applyFont="1" applyBorder="1" applyAlignment="1">
      <alignment horizontal="center"/>
    </xf>
    <xf numFmtId="0" fontId="87" fillId="0" borderId="14" xfId="0" applyFont="1" applyBorder="1" applyAlignment="1">
      <alignment horizontal="center"/>
    </xf>
    <xf numFmtId="0" fontId="106" fillId="0" borderId="31" xfId="0" applyFont="1" applyFill="1" applyBorder="1" applyAlignment="1">
      <alignment horizontal="left"/>
    </xf>
    <xf numFmtId="0" fontId="87" fillId="0" borderId="0" xfId="0" applyFont="1" applyBorder="1"/>
    <xf numFmtId="0" fontId="87" fillId="0" borderId="0" xfId="0" applyFont="1" applyBorder="1" applyAlignment="1">
      <alignment horizontal="center"/>
    </xf>
    <xf numFmtId="49" fontId="109" fillId="0" borderId="0" xfId="266" applyNumberFormat="1" applyFont="1" applyFill="1" applyBorder="1" applyAlignment="1">
      <alignment horizontal="center"/>
    </xf>
    <xf numFmtId="0" fontId="107" fillId="0" borderId="0" xfId="259" applyFont="1" applyBorder="1"/>
    <xf numFmtId="0" fontId="4" fillId="0" borderId="0" xfId="259" applyBorder="1"/>
    <xf numFmtId="0" fontId="0" fillId="0" borderId="59" xfId="0" applyBorder="1" applyAlignment="1">
      <alignment horizontal="center"/>
    </xf>
    <xf numFmtId="0" fontId="24" fillId="0" borderId="0" xfId="146" applyFont="1" applyBorder="1"/>
    <xf numFmtId="0" fontId="29" fillId="0" borderId="0" xfId="146" applyFont="1" applyBorder="1" applyAlignment="1">
      <alignment horizontal="right"/>
    </xf>
    <xf numFmtId="0" fontId="25" fillId="0" borderId="0" xfId="146" applyFont="1" applyBorder="1" applyAlignment="1">
      <alignment horizontal="center"/>
    </xf>
    <xf numFmtId="0" fontId="27" fillId="0" borderId="0" xfId="146" applyFont="1" applyAlignment="1">
      <alignment horizontal="centerContinuous"/>
    </xf>
    <xf numFmtId="0" fontId="27" fillId="0" borderId="95" xfId="146" applyFont="1" applyBorder="1"/>
    <xf numFmtId="0" fontId="27" fillId="0" borderId="77" xfId="146" applyFont="1" applyBorder="1" applyAlignment="1">
      <alignment horizontal="centerContinuous"/>
    </xf>
    <xf numFmtId="0" fontId="27" fillId="0" borderId="101" xfId="146" applyFont="1" applyBorder="1" applyAlignment="1">
      <alignment horizontal="centerContinuous"/>
    </xf>
    <xf numFmtId="0" fontId="27" fillId="0" borderId="34" xfId="146" applyFont="1" applyBorder="1" applyAlignment="1">
      <alignment horizontal="centerContinuous"/>
    </xf>
    <xf numFmtId="0" fontId="27" fillId="0" borderId="44" xfId="146" applyFont="1" applyBorder="1" applyAlignment="1">
      <alignment horizontal="center"/>
    </xf>
    <xf numFmtId="0" fontId="27" fillId="0" borderId="87" xfId="146" applyFont="1" applyBorder="1" applyAlignment="1">
      <alignment horizontal="centerContinuous"/>
    </xf>
    <xf numFmtId="0" fontId="27" fillId="0" borderId="90" xfId="146" applyFont="1" applyBorder="1" applyAlignment="1">
      <alignment horizontal="centerContinuous"/>
    </xf>
    <xf numFmtId="0" fontId="27" fillId="0" borderId="68" xfId="146" applyFont="1" applyBorder="1" applyAlignment="1">
      <alignment horizontal="centerContinuous"/>
    </xf>
    <xf numFmtId="0" fontId="27" fillId="0" borderId="13" xfId="146" applyFont="1" applyBorder="1" applyAlignment="1">
      <alignment horizontal="centerContinuous"/>
    </xf>
    <xf numFmtId="0" fontId="27" fillId="0" borderId="99" xfId="146" applyFont="1" applyBorder="1" applyAlignment="1">
      <alignment horizontal="centerContinuous"/>
    </xf>
    <xf numFmtId="0" fontId="27" fillId="0" borderId="35" xfId="146" applyFont="1" applyBorder="1" applyAlignment="1">
      <alignment horizontal="center"/>
    </xf>
    <xf numFmtId="0" fontId="27" fillId="0" borderId="64" xfId="146" applyFont="1" applyBorder="1" applyAlignment="1">
      <alignment horizontal="center"/>
    </xf>
    <xf numFmtId="0" fontId="27" fillId="0" borderId="65" xfId="146" applyFont="1" applyBorder="1" applyAlignment="1">
      <alignment horizontal="center"/>
    </xf>
    <xf numFmtId="0" fontId="27" fillId="0" borderId="52" xfId="146" applyFont="1" applyBorder="1" applyAlignment="1">
      <alignment horizontal="center"/>
    </xf>
    <xf numFmtId="0" fontId="27" fillId="0" borderId="16" xfId="146" applyFont="1" applyFill="1" applyBorder="1" applyAlignment="1">
      <alignment horizontal="center"/>
    </xf>
    <xf numFmtId="0" fontId="27" fillId="0" borderId="51" xfId="146" applyFont="1" applyFill="1" applyBorder="1" applyAlignment="1">
      <alignment horizontal="center"/>
    </xf>
    <xf numFmtId="0" fontId="27" fillId="0" borderId="65" xfId="146" applyFont="1" applyFill="1" applyBorder="1" applyAlignment="1">
      <alignment horizontal="center"/>
    </xf>
    <xf numFmtId="0" fontId="27" fillId="0" borderId="64" xfId="146" applyFont="1" applyFill="1" applyBorder="1" applyAlignment="1">
      <alignment horizontal="center"/>
    </xf>
    <xf numFmtId="0" fontId="25" fillId="0" borderId="0" xfId="146" applyFont="1" applyBorder="1" applyAlignment="1"/>
    <xf numFmtId="0" fontId="25" fillId="0" borderId="95" xfId="146" applyFont="1" applyBorder="1" applyAlignment="1"/>
    <xf numFmtId="0" fontId="25" fillId="0" borderId="103" xfId="146" applyFont="1" applyBorder="1" applyAlignment="1"/>
    <xf numFmtId="0" fontId="25" fillId="0" borderId="57" xfId="146" applyFont="1" applyBorder="1" applyAlignment="1"/>
    <xf numFmtId="0" fontId="25" fillId="0" borderId="58" xfId="146" applyFont="1" applyBorder="1" applyAlignment="1"/>
    <xf numFmtId="0" fontId="25" fillId="0" borderId="12" xfId="146" applyFont="1" applyBorder="1" applyAlignment="1"/>
    <xf numFmtId="0" fontId="87" fillId="0" borderId="47" xfId="273" applyFont="1" applyFill="1" applyBorder="1" applyAlignment="1"/>
    <xf numFmtId="0" fontId="87" fillId="0" borderId="67" xfId="273" applyFont="1" applyFill="1" applyBorder="1" applyAlignment="1"/>
    <xf numFmtId="0" fontId="25" fillId="0" borderId="0" xfId="146" applyFont="1" applyAlignment="1"/>
    <xf numFmtId="0" fontId="29" fillId="0" borderId="0" xfId="146" applyFont="1" applyBorder="1" applyAlignment="1"/>
    <xf numFmtId="0" fontId="29" fillId="0" borderId="77" xfId="146" applyFont="1" applyBorder="1" applyAlignment="1"/>
    <xf numFmtId="0" fontId="29" fillId="0" borderId="103" xfId="146" applyFont="1" applyBorder="1" applyAlignment="1">
      <alignment horizontal="right"/>
    </xf>
    <xf numFmtId="0" fontId="29" fillId="0" borderId="57" xfId="146" applyFont="1" applyBorder="1" applyAlignment="1">
      <alignment horizontal="right"/>
    </xf>
    <xf numFmtId="0" fontId="29" fillId="0" borderId="58" xfId="146" applyFont="1" applyBorder="1" applyAlignment="1">
      <alignment horizontal="right"/>
    </xf>
    <xf numFmtId="0" fontId="29" fillId="0" borderId="33" xfId="146" applyFont="1" applyBorder="1" applyAlignment="1">
      <alignment horizontal="right"/>
    </xf>
    <xf numFmtId="0" fontId="29" fillId="0" borderId="60" xfId="146" applyFont="1" applyBorder="1" applyAlignment="1">
      <alignment horizontal="right"/>
    </xf>
    <xf numFmtId="0" fontId="29" fillId="0" borderId="54" xfId="146" applyFont="1" applyBorder="1" applyAlignment="1">
      <alignment horizontal="right"/>
    </xf>
    <xf numFmtId="0" fontId="29" fillId="0" borderId="0" xfId="146" applyFont="1" applyAlignment="1"/>
    <xf numFmtId="0" fontId="29" fillId="0" borderId="40" xfId="146" applyFont="1" applyBorder="1" applyAlignment="1"/>
    <xf numFmtId="0" fontId="29" fillId="0" borderId="66" xfId="146" applyFont="1" applyBorder="1" applyAlignment="1">
      <alignment horizontal="right"/>
    </xf>
    <xf numFmtId="0" fontId="29" fillId="0" borderId="67" xfId="146" applyFont="1" applyBorder="1" applyAlignment="1">
      <alignment horizontal="right"/>
    </xf>
    <xf numFmtId="0" fontId="29" fillId="0" borderId="48" xfId="146" applyFont="1" applyBorder="1" applyAlignment="1">
      <alignment horizontal="right"/>
    </xf>
    <xf numFmtId="0" fontId="29" fillId="0" borderId="15" xfId="146" applyFont="1" applyBorder="1" applyAlignment="1">
      <alignment horizontal="right"/>
    </xf>
    <xf numFmtId="0" fontId="29" fillId="0" borderId="47" xfId="146" applyFont="1" applyBorder="1" applyAlignment="1">
      <alignment horizontal="right"/>
    </xf>
    <xf numFmtId="0" fontId="29" fillId="0" borderId="78" xfId="146" applyFont="1" applyBorder="1" applyAlignment="1"/>
    <xf numFmtId="0" fontId="29" fillId="0" borderId="64" xfId="146" applyFont="1" applyBorder="1" applyAlignment="1">
      <alignment horizontal="right"/>
    </xf>
    <xf numFmtId="0" fontId="29" fillId="0" borderId="65" xfId="146" applyFont="1" applyBorder="1" applyAlignment="1">
      <alignment horizontal="right"/>
    </xf>
    <xf numFmtId="0" fontId="29" fillId="0" borderId="52" xfId="146" applyFont="1" applyBorder="1" applyAlignment="1">
      <alignment horizontal="right"/>
    </xf>
    <xf numFmtId="0" fontId="29" fillId="0" borderId="16" xfId="146" applyFont="1" applyBorder="1" applyAlignment="1">
      <alignment horizontal="right"/>
    </xf>
    <xf numFmtId="0" fontId="29" fillId="0" borderId="51" xfId="146" applyFont="1" applyBorder="1" applyAlignment="1">
      <alignment horizontal="right"/>
    </xf>
    <xf numFmtId="0" fontId="24" fillId="0" borderId="0" xfId="146" applyFont="1" applyBorder="1" applyAlignment="1">
      <alignment horizontal="right"/>
    </xf>
    <xf numFmtId="0" fontId="24" fillId="0" borderId="0" xfId="0" applyFont="1" applyBorder="1"/>
    <xf numFmtId="0" fontId="24" fillId="0" borderId="0" xfId="0" applyFont="1"/>
    <xf numFmtId="0" fontId="24" fillId="0" borderId="0" xfId="0" applyFont="1" applyAlignment="1">
      <alignment horizontal="center"/>
    </xf>
    <xf numFmtId="0" fontId="27" fillId="0" borderId="89" xfId="146" applyFont="1" applyFill="1" applyBorder="1" applyAlignment="1">
      <alignment horizontal="center"/>
    </xf>
    <xf numFmtId="0" fontId="87" fillId="0" borderId="46" xfId="273" applyFont="1" applyFill="1" applyBorder="1" applyAlignment="1"/>
    <xf numFmtId="0" fontId="29" fillId="0" borderId="86" xfId="146" applyFont="1" applyBorder="1" applyAlignment="1">
      <alignment horizontal="right"/>
    </xf>
    <xf numFmtId="0" fontId="29" fillId="0" borderId="46" xfId="146" applyFont="1" applyBorder="1" applyAlignment="1">
      <alignment horizontal="right"/>
    </xf>
    <xf numFmtId="0" fontId="29" fillId="0" borderId="89" xfId="146" applyFont="1" applyBorder="1" applyAlignment="1">
      <alignment horizontal="right"/>
    </xf>
    <xf numFmtId="192" fontId="25" fillId="0" borderId="33" xfId="146" applyNumberFormat="1" applyFont="1" applyFill="1" applyBorder="1" applyAlignment="1"/>
    <xf numFmtId="2" fontId="29" fillId="0" borderId="59" xfId="146" applyNumberFormat="1" applyFont="1" applyBorder="1" applyAlignment="1">
      <alignment horizontal="right"/>
    </xf>
    <xf numFmtId="2" fontId="29" fillId="0" borderId="15" xfId="146" applyNumberFormat="1" applyFont="1" applyBorder="1" applyAlignment="1">
      <alignment horizontal="right"/>
    </xf>
    <xf numFmtId="2" fontId="29" fillId="0" borderId="16" xfId="146" applyNumberFormat="1" applyFont="1" applyBorder="1" applyAlignment="1">
      <alignment horizontal="right"/>
    </xf>
    <xf numFmtId="0" fontId="25" fillId="0" borderId="104" xfId="146" applyFont="1" applyBorder="1" applyAlignment="1"/>
    <xf numFmtId="0" fontId="29" fillId="0" borderId="104" xfId="146" applyFont="1" applyBorder="1" applyAlignment="1">
      <alignment horizontal="right"/>
    </xf>
    <xf numFmtId="0" fontId="27" fillId="0" borderId="16" xfId="146" applyFont="1" applyBorder="1" applyAlignment="1">
      <alignment horizontal="center"/>
    </xf>
    <xf numFmtId="2" fontId="29" fillId="0" borderId="38" xfId="146" applyNumberFormat="1" applyFont="1" applyBorder="1" applyAlignment="1">
      <alignment horizontal="right"/>
    </xf>
    <xf numFmtId="0" fontId="26" fillId="0" borderId="0" xfId="258" applyFont="1" applyAlignment="1">
      <alignment horizontal="centerContinuous"/>
    </xf>
    <xf numFmtId="0" fontId="24" fillId="0" borderId="0" xfId="258" applyFont="1" applyAlignment="1">
      <alignment horizontal="centerContinuous"/>
    </xf>
    <xf numFmtId="0" fontId="24" fillId="0" borderId="0" xfId="168" applyFont="1"/>
    <xf numFmtId="0" fontId="39" fillId="0" borderId="0" xfId="258" applyFont="1"/>
    <xf numFmtId="0" fontId="117" fillId="0" borderId="0" xfId="258" applyFont="1" applyAlignment="1">
      <alignment horizontal="centerContinuous"/>
    </xf>
    <xf numFmtId="0" fontId="29" fillId="0" borderId="0" xfId="168" applyFont="1" applyBorder="1" applyAlignment="1">
      <alignment horizontal="center"/>
    </xf>
    <xf numFmtId="0" fontId="25" fillId="0" borderId="0" xfId="258" applyFont="1" applyAlignment="1">
      <alignment horizontal="centerContinuous"/>
    </xf>
    <xf numFmtId="0" fontId="26" fillId="0" borderId="0" xfId="258" applyFont="1" applyAlignment="1">
      <alignment horizontal="left"/>
    </xf>
    <xf numFmtId="0" fontId="24" fillId="0" borderId="0" xfId="258" applyFont="1"/>
    <xf numFmtId="0" fontId="25" fillId="0" borderId="33" xfId="276" applyFont="1" applyBorder="1" applyAlignment="1">
      <alignment horizontal="center"/>
    </xf>
    <xf numFmtId="0" fontId="25" fillId="0" borderId="79" xfId="276" applyFont="1" applyBorder="1" applyAlignment="1">
      <alignment horizontal="centerContinuous"/>
    </xf>
    <xf numFmtId="0" fontId="25" fillId="0" borderId="43" xfId="276" applyFont="1" applyBorder="1" applyAlignment="1">
      <alignment horizontal="centerContinuous"/>
    </xf>
    <xf numFmtId="0" fontId="78" fillId="0" borderId="0" xfId="258" applyFont="1"/>
    <xf numFmtId="0" fontId="25" fillId="0" borderId="12" xfId="276" applyFont="1" applyBorder="1" applyAlignment="1">
      <alignment horizontal="center"/>
    </xf>
    <xf numFmtId="0" fontId="25" fillId="0" borderId="54" xfId="276" applyFont="1" applyBorder="1" applyAlignment="1">
      <alignment horizontal="centerContinuous"/>
    </xf>
    <xf numFmtId="0" fontId="25" fillId="0" borderId="55" xfId="276" applyFont="1" applyBorder="1" applyAlignment="1">
      <alignment horizontal="centerContinuous"/>
    </xf>
    <xf numFmtId="0" fontId="25" fillId="0" borderId="14" xfId="276" applyFont="1" applyBorder="1" applyAlignment="1">
      <alignment horizontal="center"/>
    </xf>
    <xf numFmtId="0" fontId="25" fillId="0" borderId="94" xfId="276" applyFont="1" applyBorder="1" applyAlignment="1">
      <alignment horizontal="center"/>
    </xf>
    <xf numFmtId="0" fontId="25" fillId="0" borderId="74" xfId="276" applyFont="1" applyBorder="1" applyAlignment="1">
      <alignment horizontal="center"/>
    </xf>
    <xf numFmtId="0" fontId="25" fillId="0" borderId="75" xfId="276" applyFont="1" applyBorder="1" applyAlignment="1">
      <alignment horizontal="center"/>
    </xf>
    <xf numFmtId="0" fontId="25" fillId="0" borderId="73" xfId="276" applyFont="1" applyBorder="1" applyAlignment="1">
      <alignment horizontal="center"/>
    </xf>
    <xf numFmtId="0" fontId="25" fillId="0" borderId="98" xfId="276" applyFont="1" applyBorder="1" applyAlignment="1">
      <alignment horizontal="center"/>
    </xf>
    <xf numFmtId="0" fontId="78" fillId="0" borderId="0" xfId="258" applyFont="1" applyBorder="1"/>
    <xf numFmtId="0" fontId="29" fillId="0" borderId="38" xfId="276" applyFont="1" applyBorder="1" applyAlignment="1">
      <alignment horizontal="center"/>
    </xf>
    <xf numFmtId="0" fontId="29" fillId="0" borderId="96" xfId="146" applyFont="1" applyFill="1" applyBorder="1" applyAlignment="1">
      <alignment horizontal="center"/>
    </xf>
    <xf numFmtId="0" fontId="29" fillId="0" borderId="62" xfId="146" applyFont="1" applyFill="1" applyBorder="1" applyAlignment="1">
      <alignment horizontal="center"/>
    </xf>
    <xf numFmtId="0" fontId="29" fillId="0" borderId="63" xfId="276" applyFont="1" applyBorder="1" applyAlignment="1">
      <alignment horizontal="center"/>
    </xf>
    <xf numFmtId="0" fontId="29" fillId="0" borderId="61" xfId="146" applyFont="1" applyFill="1" applyBorder="1" applyAlignment="1">
      <alignment horizontal="center"/>
    </xf>
    <xf numFmtId="0" fontId="29" fillId="0" borderId="97" xfId="276" applyFont="1" applyBorder="1" applyAlignment="1">
      <alignment horizontal="center"/>
    </xf>
    <xf numFmtId="0" fontId="93" fillId="0" borderId="96" xfId="277" applyFont="1" applyBorder="1" applyAlignment="1">
      <alignment horizontal="center"/>
    </xf>
    <xf numFmtId="0" fontId="93" fillId="0" borderId="62" xfId="277" applyFont="1" applyBorder="1" applyAlignment="1">
      <alignment horizontal="center"/>
    </xf>
    <xf numFmtId="0" fontId="93" fillId="0" borderId="53" xfId="0" applyFont="1" applyBorder="1" applyAlignment="1">
      <alignment horizontal="center"/>
    </xf>
    <xf numFmtId="0" fontId="93" fillId="0" borderId="54" xfId="0" applyFont="1" applyBorder="1" applyAlignment="1">
      <alignment horizontal="center"/>
    </xf>
    <xf numFmtId="0" fontId="29" fillId="0" borderId="39" xfId="276" applyFont="1" applyBorder="1" applyAlignment="1">
      <alignment horizontal="center"/>
    </xf>
    <xf numFmtId="0" fontId="118" fillId="0" borderId="0" xfId="258" applyFont="1" applyBorder="1" applyAlignment="1">
      <alignment horizontal="center"/>
    </xf>
    <xf numFmtId="0" fontId="118" fillId="0" borderId="0" xfId="168" applyFont="1" applyBorder="1" applyAlignment="1">
      <alignment horizontal="right"/>
    </xf>
    <xf numFmtId="0" fontId="118" fillId="0" borderId="0" xfId="258" applyFont="1"/>
    <xf numFmtId="0" fontId="29" fillId="0" borderId="15" xfId="276" applyFont="1" applyBorder="1" applyAlignment="1">
      <alignment horizontal="center"/>
    </xf>
    <xf numFmtId="0" fontId="29" fillId="0" borderId="48" xfId="276" applyFont="1" applyBorder="1" applyAlignment="1">
      <alignment horizontal="center"/>
    </xf>
    <xf numFmtId="0" fontId="29" fillId="0" borderId="47" xfId="278" applyFont="1" applyBorder="1" applyAlignment="1">
      <alignment horizontal="center"/>
    </xf>
    <xf numFmtId="0" fontId="29" fillId="0" borderId="67" xfId="278" applyFont="1" applyBorder="1" applyAlignment="1">
      <alignment horizontal="center"/>
    </xf>
    <xf numFmtId="0" fontId="29" fillId="0" borderId="46" xfId="278" applyFont="1" applyBorder="1" applyAlignment="1">
      <alignment horizontal="center"/>
    </xf>
    <xf numFmtId="0" fontId="29" fillId="0" borderId="66" xfId="278" applyFont="1" applyBorder="1" applyAlignment="1">
      <alignment horizontal="center"/>
    </xf>
    <xf numFmtId="0" fontId="93" fillId="0" borderId="66" xfId="277" applyFont="1" applyBorder="1" applyAlignment="1">
      <alignment horizontal="center"/>
    </xf>
    <xf numFmtId="0" fontId="93" fillId="0" borderId="67" xfId="277" applyFont="1" applyBorder="1" applyAlignment="1">
      <alignment horizontal="center"/>
    </xf>
    <xf numFmtId="0" fontId="93" fillId="0" borderId="66" xfId="0" applyFont="1" applyBorder="1" applyAlignment="1">
      <alignment horizontal="center"/>
    </xf>
    <xf numFmtId="0" fontId="93" fillId="0" borderId="67" xfId="0" applyFont="1" applyBorder="1" applyAlignment="1">
      <alignment horizontal="center"/>
    </xf>
    <xf numFmtId="0" fontId="29" fillId="0" borderId="49" xfId="276" applyFont="1" applyBorder="1" applyAlignment="1">
      <alignment horizontal="center"/>
    </xf>
    <xf numFmtId="0" fontId="29" fillId="59" borderId="48" xfId="276" applyFont="1" applyFill="1" applyBorder="1" applyAlignment="1">
      <alignment horizontal="center"/>
    </xf>
    <xf numFmtId="0" fontId="29" fillId="59" borderId="47" xfId="278" applyFont="1" applyFill="1" applyBorder="1" applyAlignment="1">
      <alignment horizontal="center"/>
    </xf>
    <xf numFmtId="0" fontId="29" fillId="59" borderId="67" xfId="278" applyFont="1" applyFill="1" applyBorder="1" applyAlignment="1">
      <alignment horizontal="center"/>
    </xf>
    <xf numFmtId="0" fontId="29" fillId="59" borderId="46" xfId="278" applyFont="1" applyFill="1" applyBorder="1" applyAlignment="1">
      <alignment horizontal="center"/>
    </xf>
    <xf numFmtId="0" fontId="29" fillId="59" borderId="66" xfId="278" applyFont="1" applyFill="1" applyBorder="1" applyAlignment="1">
      <alignment horizontal="center"/>
    </xf>
    <xf numFmtId="0" fontId="93" fillId="59" borderId="66" xfId="277" applyFont="1" applyFill="1" applyBorder="1" applyAlignment="1">
      <alignment horizontal="center"/>
    </xf>
    <xf numFmtId="0" fontId="93" fillId="59" borderId="67" xfId="277" applyFont="1" applyFill="1" applyBorder="1" applyAlignment="1">
      <alignment horizontal="center"/>
    </xf>
    <xf numFmtId="0" fontId="29" fillId="0" borderId="13" xfId="276" applyFont="1" applyBorder="1" applyAlignment="1">
      <alignment horizontal="center"/>
    </xf>
    <xf numFmtId="0" fontId="29" fillId="0" borderId="87" xfId="146" applyFont="1" applyFill="1" applyBorder="1" applyAlignment="1">
      <alignment horizontal="center"/>
    </xf>
    <xf numFmtId="0" fontId="29" fillId="0" borderId="90" xfId="146" applyFont="1" applyFill="1" applyBorder="1" applyAlignment="1">
      <alignment horizontal="center"/>
    </xf>
    <xf numFmtId="0" fontId="29" fillId="0" borderId="68" xfId="276" applyFont="1" applyBorder="1" applyAlignment="1">
      <alignment horizontal="center"/>
    </xf>
    <xf numFmtId="0" fontId="29" fillId="0" borderId="99" xfId="146" applyFont="1" applyFill="1" applyBorder="1" applyAlignment="1">
      <alignment horizontal="center"/>
    </xf>
    <xf numFmtId="0" fontId="29" fillId="0" borderId="88" xfId="276" applyFont="1" applyBorder="1" applyAlignment="1">
      <alignment horizontal="center"/>
    </xf>
    <xf numFmtId="0" fontId="29" fillId="0" borderId="64" xfId="146" applyFont="1" applyFill="1" applyBorder="1" applyAlignment="1">
      <alignment horizontal="center"/>
    </xf>
    <xf numFmtId="0" fontId="29" fillId="0" borderId="65" xfId="146" applyFont="1" applyFill="1" applyBorder="1" applyAlignment="1">
      <alignment horizontal="center"/>
    </xf>
    <xf numFmtId="0" fontId="29" fillId="0" borderId="52" xfId="276" applyFont="1" applyBorder="1" applyAlignment="1">
      <alignment horizontal="center"/>
    </xf>
    <xf numFmtId="0" fontId="93" fillId="0" borderId="87" xfId="277" applyFont="1" applyBorder="1" applyAlignment="1">
      <alignment horizontal="center"/>
    </xf>
    <xf numFmtId="0" fontId="93" fillId="0" borderId="90" xfId="277" applyFont="1" applyBorder="1" applyAlignment="1">
      <alignment horizontal="center"/>
    </xf>
    <xf numFmtId="0" fontId="93" fillId="0" borderId="64" xfId="0" applyFont="1" applyBorder="1" applyAlignment="1">
      <alignment horizontal="center"/>
    </xf>
    <xf numFmtId="0" fontId="93" fillId="0" borderId="65" xfId="0" applyFont="1" applyBorder="1" applyAlignment="1">
      <alignment horizontal="center"/>
    </xf>
    <xf numFmtId="0" fontId="29" fillId="0" borderId="83" xfId="276" applyFont="1" applyBorder="1" applyAlignment="1">
      <alignment horizontal="center"/>
    </xf>
    <xf numFmtId="0" fontId="25" fillId="0" borderId="31" xfId="276" applyFont="1" applyBorder="1" applyAlignment="1">
      <alignment horizontal="center"/>
    </xf>
    <xf numFmtId="0" fontId="25" fillId="0" borderId="69" xfId="146" applyFont="1" applyBorder="1" applyAlignment="1">
      <alignment horizontal="center"/>
    </xf>
    <xf numFmtId="0" fontId="25" fillId="0" borderId="70" xfId="146" applyFont="1" applyBorder="1" applyAlignment="1">
      <alignment horizontal="center"/>
    </xf>
    <xf numFmtId="0" fontId="25" fillId="0" borderId="71" xfId="146" applyFont="1" applyBorder="1" applyAlignment="1">
      <alignment horizontal="center"/>
    </xf>
    <xf numFmtId="0" fontId="25" fillId="0" borderId="72" xfId="146" applyFont="1" applyBorder="1" applyAlignment="1">
      <alignment horizontal="center"/>
    </xf>
    <xf numFmtId="0" fontId="25" fillId="0" borderId="85" xfId="146" applyFont="1" applyBorder="1" applyAlignment="1">
      <alignment horizontal="center"/>
    </xf>
    <xf numFmtId="0" fontId="25" fillId="0" borderId="43" xfId="146" applyFont="1" applyBorder="1" applyAlignment="1">
      <alignment horizontal="center"/>
    </xf>
    <xf numFmtId="0" fontId="119" fillId="0" borderId="0" xfId="258" applyFont="1"/>
    <xf numFmtId="49" fontId="39" fillId="0" borderId="0" xfId="258" applyNumberFormat="1" applyFont="1" applyAlignment="1">
      <alignment horizontal="center"/>
    </xf>
    <xf numFmtId="0" fontId="120" fillId="0" borderId="0" xfId="252" applyFont="1" applyFill="1" applyBorder="1" applyAlignment="1">
      <alignment shrinkToFit="1"/>
    </xf>
    <xf numFmtId="0" fontId="29" fillId="0" borderId="15" xfId="251" applyFont="1" applyBorder="1" applyAlignment="1">
      <alignment horizontal="left"/>
    </xf>
    <xf numFmtId="0" fontId="29" fillId="0" borderId="16" xfId="253" applyFont="1" applyBorder="1" applyAlignment="1">
      <alignment horizontal="left"/>
    </xf>
    <xf numFmtId="0" fontId="91" fillId="0" borderId="0" xfId="251" applyFont="1" applyBorder="1" applyAlignment="1">
      <alignment horizontal="left"/>
    </xf>
    <xf numFmtId="0" fontId="29" fillId="0" borderId="59" xfId="251" applyFont="1" applyBorder="1" applyAlignment="1">
      <alignment horizontal="center" vertical="top"/>
    </xf>
    <xf numFmtId="0" fontId="29" fillId="0" borderId="86" xfId="252" applyFont="1" applyFill="1" applyBorder="1" applyAlignment="1">
      <alignment horizontal="left"/>
    </xf>
    <xf numFmtId="0" fontId="29" fillId="0" borderId="60" xfId="252" applyFont="1" applyFill="1" applyBorder="1" applyAlignment="1">
      <alignment horizontal="left"/>
    </xf>
    <xf numFmtId="0" fontId="93" fillId="0" borderId="59" xfId="251" applyFont="1" applyBorder="1" applyAlignment="1"/>
    <xf numFmtId="49" fontId="29" fillId="0" borderId="59" xfId="251" applyNumberFormat="1" applyFont="1" applyBorder="1" applyAlignment="1">
      <alignment horizontal="center"/>
    </xf>
    <xf numFmtId="0" fontId="29" fillId="0" borderId="59" xfId="253" applyFont="1" applyBorder="1" applyAlignment="1">
      <alignment horizontal="left"/>
    </xf>
    <xf numFmtId="2" fontId="29" fillId="0" borderId="15" xfId="253" applyNumberFormat="1" applyFont="1" applyBorder="1" applyAlignment="1">
      <alignment horizontal="left"/>
    </xf>
    <xf numFmtId="0" fontId="29" fillId="0" borderId="16" xfId="251" applyFont="1" applyBorder="1" applyAlignment="1">
      <alignment horizontal="center" vertical="top"/>
    </xf>
    <xf numFmtId="0" fontId="29" fillId="0" borderId="0" xfId="279" applyFont="1" applyAlignment="1">
      <alignment vertical="center"/>
    </xf>
    <xf numFmtId="0" fontId="121" fillId="0" borderId="0" xfId="279" applyFont="1" applyAlignment="1">
      <alignment horizontal="centerContinuous" vertical="center"/>
    </xf>
    <xf numFmtId="0" fontId="29" fillId="0" borderId="0" xfId="279" applyFont="1" applyAlignment="1">
      <alignment horizontal="centerContinuous" vertical="center"/>
    </xf>
    <xf numFmtId="0" fontId="122" fillId="0" borderId="0" xfId="279" applyFont="1" applyAlignment="1">
      <alignment horizontal="centerContinuous" vertical="center"/>
    </xf>
    <xf numFmtId="0" fontId="122" fillId="0" borderId="0" xfId="279" applyFont="1" applyAlignment="1">
      <alignment vertical="center"/>
    </xf>
    <xf numFmtId="0" fontId="123" fillId="0" borderId="0" xfId="279" applyFont="1" applyAlignment="1">
      <alignment vertical="center"/>
    </xf>
    <xf numFmtId="0" fontId="26" fillId="0" borderId="0" xfId="279" applyFont="1" applyAlignment="1">
      <alignment horizontal="center" vertical="center"/>
    </xf>
    <xf numFmtId="0" fontId="29" fillId="0" borderId="0" xfId="279" applyFont="1" applyAlignment="1">
      <alignment horizontal="center" vertical="center"/>
    </xf>
    <xf numFmtId="0" fontId="93" fillId="0" borderId="0" xfId="0" applyFont="1"/>
    <xf numFmtId="0" fontId="123" fillId="0" borderId="0" xfId="279" applyFont="1" applyAlignment="1">
      <alignment horizontal="left" vertical="center"/>
    </xf>
    <xf numFmtId="0" fontId="29" fillId="0" borderId="0" xfId="258" applyFont="1" applyAlignment="1">
      <alignment horizontal="left"/>
    </xf>
    <xf numFmtId="0" fontId="29" fillId="0" borderId="0" xfId="156" applyFont="1" applyFill="1" applyBorder="1"/>
    <xf numFmtId="0" fontId="29" fillId="0" borderId="0" xfId="256" applyFont="1" applyAlignment="1">
      <alignment horizontal="left"/>
    </xf>
    <xf numFmtId="0" fontId="29" fillId="0" borderId="0" xfId="156" applyFont="1" applyFill="1" applyBorder="1" applyAlignment="1">
      <alignment horizontal="center"/>
    </xf>
    <xf numFmtId="0" fontId="29" fillId="0" borderId="0" xfId="42" applyFont="1" applyAlignment="1">
      <alignment horizontal="left"/>
    </xf>
    <xf numFmtId="0" fontId="29" fillId="0" borderId="0" xfId="150" applyFont="1" applyAlignment="1"/>
    <xf numFmtId="0" fontId="24" fillId="0" borderId="0" xfId="150" applyFont="1"/>
    <xf numFmtId="0" fontId="25" fillId="0" borderId="0" xfId="150" applyFont="1" applyAlignment="1">
      <alignment horizontal="center" vertical="center"/>
    </xf>
    <xf numFmtId="0" fontId="29" fillId="0" borderId="0" xfId="150" applyFont="1" applyBorder="1" applyAlignment="1">
      <alignment horizontal="center"/>
    </xf>
    <xf numFmtId="0" fontId="26" fillId="0" borderId="0" xfId="150" applyFont="1" applyAlignment="1"/>
    <xf numFmtId="0" fontId="24" fillId="0" borderId="0" xfId="150" applyFont="1" applyAlignment="1">
      <alignment horizontal="centerContinuous"/>
    </xf>
    <xf numFmtId="0" fontId="25" fillId="0" borderId="33" xfId="150" applyFont="1" applyBorder="1" applyAlignment="1">
      <alignment horizontal="center"/>
    </xf>
    <xf numFmtId="0" fontId="25" fillId="0" borderId="33" xfId="150" applyFont="1" applyBorder="1" applyAlignment="1">
      <alignment horizontal="centerContinuous"/>
    </xf>
    <xf numFmtId="0" fontId="25" fillId="0" borderId="69" xfId="150" applyFont="1" applyBorder="1" applyAlignment="1">
      <alignment horizontal="centerContinuous"/>
    </xf>
    <xf numFmtId="0" fontId="25" fillId="0" borderId="71" xfId="150" applyFont="1" applyBorder="1" applyAlignment="1">
      <alignment horizontal="centerContinuous"/>
    </xf>
    <xf numFmtId="0" fontId="25" fillId="0" borderId="72" xfId="150" applyFont="1" applyBorder="1" applyAlignment="1">
      <alignment horizontal="centerContinuous"/>
    </xf>
    <xf numFmtId="0" fontId="25" fillId="0" borderId="85" xfId="150" applyFont="1" applyBorder="1" applyAlignment="1">
      <alignment horizontal="centerContinuous"/>
    </xf>
    <xf numFmtId="0" fontId="25" fillId="0" borderId="70" xfId="150" applyFont="1" applyBorder="1" applyAlignment="1">
      <alignment horizontal="centerContinuous"/>
    </xf>
    <xf numFmtId="0" fontId="25" fillId="0" borderId="33" xfId="276" applyFont="1" applyBorder="1" applyAlignment="1">
      <alignment horizontal="centerContinuous"/>
    </xf>
    <xf numFmtId="0" fontId="29" fillId="0" borderId="0" xfId="150" applyFont="1"/>
    <xf numFmtId="0" fontId="25" fillId="0" borderId="14" xfId="150" applyFont="1" applyBorder="1" applyAlignment="1">
      <alignment horizontal="center"/>
    </xf>
    <xf numFmtId="0" fontId="25" fillId="0" borderId="14" xfId="150" applyFont="1" applyBorder="1" applyAlignment="1">
      <alignment horizontal="centerContinuous"/>
    </xf>
    <xf numFmtId="0" fontId="25" fillId="0" borderId="103" xfId="150" applyFont="1" applyBorder="1" applyAlignment="1">
      <alignment horizontal="centerContinuous"/>
    </xf>
    <xf numFmtId="0" fontId="25" fillId="0" borderId="58" xfId="150" applyFont="1" applyBorder="1" applyAlignment="1">
      <alignment horizontal="centerContinuous"/>
    </xf>
    <xf numFmtId="0" fontId="25" fillId="0" borderId="56" xfId="150" applyFont="1" applyBorder="1" applyAlignment="1">
      <alignment horizontal="centerContinuous"/>
    </xf>
    <xf numFmtId="0" fontId="25" fillId="0" borderId="104" xfId="150" applyFont="1" applyBorder="1" applyAlignment="1">
      <alignment horizontal="centerContinuous"/>
    </xf>
    <xf numFmtId="0" fontId="25" fillId="0" borderId="57" xfId="150" applyFont="1" applyBorder="1" applyAlignment="1">
      <alignment horizontal="centerContinuous"/>
    </xf>
    <xf numFmtId="0" fontId="25" fillId="0" borderId="14" xfId="150" applyFont="1" applyBorder="1" applyAlignment="1"/>
    <xf numFmtId="0" fontId="25" fillId="0" borderId="35" xfId="276" applyFont="1" applyBorder="1" applyAlignment="1"/>
    <xf numFmtId="0" fontId="25" fillId="0" borderId="36" xfId="276" applyFont="1" applyBorder="1" applyAlignment="1"/>
    <xf numFmtId="0" fontId="29" fillId="0" borderId="59" xfId="150" applyFont="1" applyBorder="1"/>
    <xf numFmtId="0" fontId="29" fillId="0" borderId="59" xfId="150" applyFont="1" applyBorder="1" applyAlignment="1">
      <alignment horizontal="center"/>
    </xf>
    <xf numFmtId="1" fontId="29" fillId="0" borderId="53" xfId="263" applyNumberFormat="1" applyFont="1" applyFill="1" applyBorder="1" applyAlignment="1">
      <alignment horizontal="center" vertical="top"/>
    </xf>
    <xf numFmtId="1" fontId="29" fillId="0" borderId="54" xfId="263" applyNumberFormat="1" applyFont="1" applyFill="1" applyBorder="1" applyAlignment="1">
      <alignment horizontal="center" vertical="top"/>
    </xf>
    <xf numFmtId="1" fontId="29" fillId="0" borderId="86" xfId="263" applyNumberFormat="1" applyFont="1" applyFill="1" applyBorder="1" applyAlignment="1">
      <alignment horizontal="center" vertical="top"/>
    </xf>
    <xf numFmtId="1" fontId="29" fillId="0" borderId="53" xfId="150" applyNumberFormat="1" applyFont="1" applyBorder="1" applyAlignment="1">
      <alignment horizontal="center"/>
    </xf>
    <xf numFmtId="1" fontId="29" fillId="0" borderId="54" xfId="150" applyNumberFormat="1" applyFont="1" applyBorder="1" applyAlignment="1">
      <alignment horizontal="center"/>
    </xf>
    <xf numFmtId="0" fontId="29" fillId="0" borderId="55" xfId="150" applyFont="1" applyBorder="1" applyAlignment="1">
      <alignment horizontal="center"/>
    </xf>
    <xf numFmtId="1" fontId="29" fillId="0" borderId="77" xfId="276" applyNumberFormat="1" applyFont="1" applyBorder="1" applyAlignment="1">
      <alignment horizontal="right"/>
    </xf>
    <xf numFmtId="49" fontId="29" fillId="0" borderId="81" xfId="276" applyNumberFormat="1" applyFont="1" applyBorder="1" applyAlignment="1">
      <alignment horizontal="left"/>
    </xf>
    <xf numFmtId="1" fontId="25" fillId="0" borderId="0" xfId="276" applyNumberFormat="1" applyFont="1" applyBorder="1" applyAlignment="1">
      <alignment horizontal="right"/>
    </xf>
    <xf numFmtId="0" fontId="29" fillId="0" borderId="15" xfId="150" applyFont="1" applyBorder="1"/>
    <xf numFmtId="0" fontId="29" fillId="0" borderId="15" xfId="150" applyFont="1" applyBorder="1" applyAlignment="1">
      <alignment horizontal="center"/>
    </xf>
    <xf numFmtId="1" fontId="29" fillId="0" borderId="66" xfId="263" applyNumberFormat="1" applyFont="1" applyFill="1" applyBorder="1" applyAlignment="1">
      <alignment horizontal="center" vertical="top"/>
    </xf>
    <xf numFmtId="1" fontId="29" fillId="0" borderId="67" xfId="263" applyNumberFormat="1" applyFont="1" applyFill="1" applyBorder="1" applyAlignment="1">
      <alignment horizontal="center" vertical="top"/>
    </xf>
    <xf numFmtId="1" fontId="29" fillId="0" borderId="46" xfId="263" applyNumberFormat="1" applyFont="1" applyFill="1" applyBorder="1" applyAlignment="1">
      <alignment horizontal="center" vertical="top"/>
    </xf>
    <xf numFmtId="1" fontId="29" fillId="0" borderId="66" xfId="150" applyNumberFormat="1" applyFont="1" applyBorder="1" applyAlignment="1">
      <alignment horizontal="center"/>
    </xf>
    <xf numFmtId="1" fontId="29" fillId="0" borderId="67" xfId="150" applyNumberFormat="1" applyFont="1" applyBorder="1" applyAlignment="1">
      <alignment horizontal="center"/>
    </xf>
    <xf numFmtId="0" fontId="29" fillId="0" borderId="48" xfId="150" applyFont="1" applyBorder="1" applyAlignment="1">
      <alignment horizontal="center"/>
    </xf>
    <xf numFmtId="1" fontId="29" fillId="0" borderId="40" xfId="276" applyNumberFormat="1" applyFont="1" applyBorder="1" applyAlignment="1">
      <alignment horizontal="right"/>
    </xf>
    <xf numFmtId="49" fontId="29" fillId="0" borderId="49" xfId="276" applyNumberFormat="1" applyFont="1" applyBorder="1" applyAlignment="1">
      <alignment horizontal="left"/>
    </xf>
    <xf numFmtId="0" fontId="29" fillId="0" borderId="0" xfId="150" applyFont="1" applyBorder="1"/>
    <xf numFmtId="0" fontId="29" fillId="0" borderId="16" xfId="150" applyFont="1" applyBorder="1"/>
    <xf numFmtId="0" fontId="29" fillId="0" borderId="16" xfId="150" applyFont="1" applyBorder="1" applyAlignment="1">
      <alignment horizontal="center"/>
    </xf>
    <xf numFmtId="1" fontId="29" fillId="0" borderId="64" xfId="263" applyNumberFormat="1" applyFont="1" applyFill="1" applyBorder="1" applyAlignment="1">
      <alignment horizontal="center" vertical="top"/>
    </xf>
    <xf numFmtId="1" fontId="29" fillId="0" borderId="65" xfId="263" applyNumberFormat="1" applyFont="1" applyFill="1" applyBorder="1" applyAlignment="1">
      <alignment horizontal="center" vertical="top"/>
    </xf>
    <xf numFmtId="1" fontId="29" fillId="0" borderId="89" xfId="263" applyNumberFormat="1" applyFont="1" applyFill="1" applyBorder="1" applyAlignment="1">
      <alignment horizontal="center" vertical="top"/>
    </xf>
    <xf numFmtId="1" fontId="29" fillId="0" borderId="64" xfId="150" applyNumberFormat="1" applyFont="1" applyBorder="1" applyAlignment="1">
      <alignment horizontal="center"/>
    </xf>
    <xf numFmtId="1" fontId="29" fillId="0" borderId="65" xfId="150" applyNumberFormat="1" applyFont="1" applyBorder="1" applyAlignment="1">
      <alignment horizontal="center"/>
    </xf>
    <xf numFmtId="0" fontId="29" fillId="0" borderId="52" xfId="150" applyFont="1" applyBorder="1" applyAlignment="1">
      <alignment horizontal="center"/>
    </xf>
    <xf numFmtId="1" fontId="29" fillId="0" borderId="78" xfId="276" applyNumberFormat="1" applyFont="1" applyBorder="1" applyAlignment="1">
      <alignment horizontal="right"/>
    </xf>
    <xf numFmtId="49" fontId="29" fillId="0" borderId="84" xfId="276" applyNumberFormat="1" applyFont="1" applyBorder="1" applyAlignment="1">
      <alignment horizontal="left"/>
    </xf>
    <xf numFmtId="0" fontId="29" fillId="0" borderId="31" xfId="150" applyFont="1" applyBorder="1" applyAlignment="1">
      <alignment horizontal="center"/>
    </xf>
    <xf numFmtId="0" fontId="25" fillId="0" borderId="31" xfId="150" applyFont="1" applyBorder="1" applyAlignment="1">
      <alignment horizontal="center"/>
    </xf>
    <xf numFmtId="0" fontId="25" fillId="0" borderId="69" xfId="150" applyFont="1" applyBorder="1" applyAlignment="1">
      <alignment horizontal="center"/>
    </xf>
    <xf numFmtId="0" fontId="25" fillId="0" borderId="71" xfId="150" applyFont="1" applyBorder="1" applyAlignment="1">
      <alignment horizontal="center"/>
    </xf>
    <xf numFmtId="0" fontId="25" fillId="0" borderId="72" xfId="150" applyFont="1" applyBorder="1" applyAlignment="1">
      <alignment horizontal="center"/>
    </xf>
    <xf numFmtId="0" fontId="25" fillId="0" borderId="85" xfId="150" applyFont="1" applyBorder="1" applyAlignment="1">
      <alignment horizontal="center"/>
    </xf>
    <xf numFmtId="0" fontId="25" fillId="0" borderId="70" xfId="150" applyFont="1" applyBorder="1" applyAlignment="1">
      <alignment horizontal="center"/>
    </xf>
    <xf numFmtId="1" fontId="25" fillId="0" borderId="35" xfId="276" applyNumberFormat="1" applyFont="1" applyBorder="1" applyAlignment="1">
      <alignment horizontal="right"/>
    </xf>
    <xf numFmtId="49" fontId="25" fillId="0" borderId="36" xfId="276" applyNumberFormat="1" applyFont="1" applyBorder="1" applyAlignment="1">
      <alignment horizontal="left"/>
    </xf>
    <xf numFmtId="1" fontId="25" fillId="0" borderId="42" xfId="276" applyNumberFormat="1" applyFont="1" applyBorder="1" applyAlignment="1">
      <alignment horizontal="right"/>
    </xf>
    <xf numFmtId="0" fontId="24" fillId="0" borderId="0" xfId="167" applyFont="1"/>
    <xf numFmtId="0" fontId="124" fillId="0" borderId="0" xfId="167" applyFont="1" applyAlignment="1">
      <alignment horizontal="right"/>
    </xf>
    <xf numFmtId="0" fontId="98" fillId="0" borderId="0" xfId="167" applyFont="1"/>
    <xf numFmtId="0" fontId="24" fillId="0" borderId="0" xfId="167" applyFont="1" applyAlignment="1">
      <alignment horizontal="right"/>
    </xf>
    <xf numFmtId="1" fontId="24" fillId="0" borderId="0" xfId="167" applyNumberFormat="1" applyFont="1"/>
    <xf numFmtId="0" fontId="98" fillId="0" borderId="0" xfId="135" applyFont="1" applyAlignment="1">
      <alignment horizontal="center"/>
    </xf>
    <xf numFmtId="0" fontId="98" fillId="0" borderId="0" xfId="135" applyFont="1" applyFill="1" applyAlignment="1">
      <alignment horizontal="center"/>
    </xf>
    <xf numFmtId="0" fontId="98" fillId="0" borderId="0" xfId="135" applyFont="1" applyBorder="1" applyAlignment="1">
      <alignment horizontal="center"/>
    </xf>
    <xf numFmtId="0" fontId="98" fillId="0" borderId="0" xfId="135" applyFont="1" applyFill="1" applyBorder="1" applyAlignment="1">
      <alignment horizontal="center"/>
    </xf>
    <xf numFmtId="0" fontId="95" fillId="0" borderId="0" xfId="135" applyFont="1" applyFill="1" applyAlignment="1">
      <alignment horizontal="center"/>
    </xf>
    <xf numFmtId="1" fontId="95" fillId="0" borderId="70" xfId="135" applyNumberFormat="1" applyFont="1" applyFill="1" applyBorder="1" applyAlignment="1">
      <alignment horizontal="center"/>
    </xf>
    <xf numFmtId="1" fontId="95" fillId="0" borderId="62" xfId="135" applyNumberFormat="1" applyFont="1" applyBorder="1" applyAlignment="1">
      <alignment horizontal="center"/>
    </xf>
    <xf numFmtId="1" fontId="95" fillId="0" borderId="62" xfId="135" applyNumberFormat="1" applyFont="1" applyFill="1" applyBorder="1" applyAlignment="1">
      <alignment horizontal="center"/>
    </xf>
    <xf numFmtId="0" fontId="95" fillId="0" borderId="70" xfId="135" applyFont="1" applyBorder="1"/>
    <xf numFmtId="1" fontId="98" fillId="0" borderId="62" xfId="135" applyNumberFormat="1" applyFont="1" applyBorder="1" applyAlignment="1">
      <alignment horizontal="center"/>
    </xf>
    <xf numFmtId="1" fontId="98" fillId="0" borderId="62" xfId="135" applyNumberFormat="1" applyFont="1" applyFill="1" applyBorder="1" applyAlignment="1">
      <alignment horizontal="center"/>
    </xf>
    <xf numFmtId="0" fontId="98" fillId="0" borderId="65" xfId="135" applyFont="1" applyFill="1" applyBorder="1" applyAlignment="1">
      <alignment horizontal="center" vertical="center"/>
    </xf>
    <xf numFmtId="0" fontId="98" fillId="0" borderId="54" xfId="135" applyFont="1" applyFill="1" applyBorder="1" applyAlignment="1">
      <alignment horizontal="centerContinuous" vertical="center"/>
    </xf>
    <xf numFmtId="0" fontId="95" fillId="0" borderId="0" xfId="135" applyFont="1" applyAlignment="1">
      <alignment horizontal="left" vertical="center"/>
    </xf>
    <xf numFmtId="0" fontId="98" fillId="0" borderId="0" xfId="135" applyFont="1" applyAlignment="1">
      <alignment horizontal="left" vertical="center"/>
    </xf>
    <xf numFmtId="0" fontId="98" fillId="0" borderId="0" xfId="135" applyFont="1" applyAlignment="1">
      <alignment horizontal="left" vertical="center" shrinkToFit="1"/>
    </xf>
    <xf numFmtId="49" fontId="98" fillId="0" borderId="0" xfId="135" applyNumberFormat="1" applyFont="1" applyAlignment="1">
      <alignment horizontal="center" vertical="center"/>
    </xf>
    <xf numFmtId="0" fontId="98" fillId="0" borderId="0" xfId="158" applyFont="1" applyBorder="1" applyAlignment="1">
      <alignment horizontal="center" vertical="center"/>
    </xf>
    <xf numFmtId="0" fontId="98" fillId="0" borderId="0" xfId="158" applyFont="1" applyFill="1" applyBorder="1" applyAlignment="1">
      <alignment horizontal="center" vertical="center"/>
    </xf>
    <xf numFmtId="0" fontId="98" fillId="0" borderId="0" xfId="158" applyFont="1" applyBorder="1" applyAlignment="1">
      <alignment vertical="center"/>
    </xf>
    <xf numFmtId="0" fontId="125" fillId="0" borderId="0" xfId="158" applyFont="1" applyBorder="1" applyAlignment="1">
      <alignment horizontal="center" vertical="center"/>
    </xf>
    <xf numFmtId="0" fontId="98" fillId="0" borderId="0" xfId="135" applyFont="1"/>
    <xf numFmtId="0" fontId="95" fillId="0" borderId="54" xfId="135" applyFont="1" applyFill="1" applyBorder="1" applyAlignment="1">
      <alignment horizontal="centerContinuous"/>
    </xf>
    <xf numFmtId="0" fontId="98" fillId="0" borderId="57" xfId="264" applyFont="1" applyBorder="1" applyAlignment="1">
      <alignment horizontal="center" vertical="center" shrinkToFit="1"/>
    </xf>
    <xf numFmtId="0" fontId="98" fillId="0" borderId="54" xfId="264" applyFont="1" applyBorder="1" applyAlignment="1">
      <alignment horizontal="centerContinuous" vertical="center"/>
    </xf>
    <xf numFmtId="0" fontId="98" fillId="0" borderId="54" xfId="264" applyFont="1" applyBorder="1" applyAlignment="1">
      <alignment horizontal="centerContinuous" vertical="center" shrinkToFit="1"/>
    </xf>
    <xf numFmtId="0" fontId="98" fillId="0" borderId="57" xfId="264" applyFont="1" applyBorder="1" applyAlignment="1">
      <alignment horizontal="center" vertical="center"/>
    </xf>
    <xf numFmtId="0" fontId="98" fillId="0" borderId="58" xfId="264" applyFont="1" applyBorder="1" applyAlignment="1">
      <alignment horizontal="center"/>
    </xf>
    <xf numFmtId="0" fontId="95" fillId="0" borderId="65" xfId="135" applyFont="1" applyFill="1" applyBorder="1" applyAlignment="1">
      <alignment horizontal="center"/>
    </xf>
    <xf numFmtId="0" fontId="98" fillId="0" borderId="74" xfId="264" applyFont="1" applyBorder="1" applyAlignment="1">
      <alignment horizontal="center" vertical="center"/>
    </xf>
    <xf numFmtId="0" fontId="98" fillId="0" borderId="65" xfId="269" applyFont="1" applyBorder="1" applyAlignment="1">
      <alignment horizontal="center" vertical="center"/>
    </xf>
    <xf numFmtId="0" fontId="98" fillId="0" borderId="65" xfId="269" applyFont="1" applyBorder="1" applyAlignment="1">
      <alignment horizontal="center" vertical="center" shrinkToFit="1"/>
    </xf>
    <xf numFmtId="0" fontId="98" fillId="0" borderId="74" xfId="269" applyFont="1" applyBorder="1" applyAlignment="1">
      <alignment horizontal="center" vertical="center"/>
    </xf>
    <xf numFmtId="0" fontId="98" fillId="0" borderId="75" xfId="264" applyFont="1" applyBorder="1" applyAlignment="1">
      <alignment horizontal="center"/>
    </xf>
    <xf numFmtId="0" fontId="98" fillId="0" borderId="96" xfId="135" applyFont="1" applyBorder="1" applyAlignment="1">
      <alignment horizontal="center" vertical="center"/>
    </xf>
    <xf numFmtId="0" fontId="98" fillId="0" borderId="62" xfId="135" applyFont="1" applyBorder="1" applyAlignment="1">
      <alignment horizontal="center" vertical="center"/>
    </xf>
    <xf numFmtId="0" fontId="95" fillId="0" borderId="62" xfId="135" applyFont="1" applyBorder="1" applyAlignment="1">
      <alignment horizontal="left" vertical="center"/>
    </xf>
    <xf numFmtId="0" fontId="95" fillId="0" borderId="62" xfId="264" applyFont="1" applyBorder="1" applyAlignment="1">
      <alignment horizontal="center" vertical="center"/>
    </xf>
    <xf numFmtId="0" fontId="98" fillId="0" borderId="62" xfId="135" applyFont="1" applyFill="1" applyBorder="1" applyAlignment="1">
      <alignment horizontal="center" vertical="center"/>
    </xf>
    <xf numFmtId="0" fontId="98" fillId="0" borderId="62" xfId="135" applyFont="1" applyFill="1" applyBorder="1" applyAlignment="1">
      <alignment horizontal="center"/>
    </xf>
    <xf numFmtId="0" fontId="98" fillId="0" borderId="62" xfId="269" applyFont="1" applyBorder="1" applyAlignment="1">
      <alignment horizontal="center" vertical="center"/>
    </xf>
    <xf numFmtId="0" fontId="98" fillId="0" borderId="62" xfId="269" applyFont="1" applyBorder="1" applyAlignment="1">
      <alignment horizontal="center" vertical="center" shrinkToFit="1"/>
    </xf>
    <xf numFmtId="0" fontId="98" fillId="0" borderId="63" xfId="264" applyFont="1" applyBorder="1" applyAlignment="1">
      <alignment horizontal="center"/>
    </xf>
    <xf numFmtId="1" fontId="98" fillId="0" borderId="66" xfId="135" applyNumberFormat="1" applyFont="1" applyBorder="1" applyAlignment="1" applyProtection="1">
      <alignment horizontal="center" vertical="center"/>
    </xf>
    <xf numFmtId="1" fontId="98" fillId="0" borderId="67" xfId="135" applyNumberFormat="1" applyFont="1" applyBorder="1" applyAlignment="1" applyProtection="1">
      <alignment horizontal="center" vertical="center"/>
    </xf>
    <xf numFmtId="1" fontId="98" fillId="0" borderId="67" xfId="135" applyNumberFormat="1" applyFont="1" applyBorder="1" applyAlignment="1" applyProtection="1">
      <alignment horizontal="left" vertical="center" shrinkToFit="1"/>
    </xf>
    <xf numFmtId="0" fontId="98" fillId="0" borderId="67" xfId="135" applyFont="1" applyBorder="1" applyAlignment="1">
      <alignment horizontal="left" vertical="center"/>
    </xf>
    <xf numFmtId="49" fontId="98" fillId="57" borderId="67" xfId="135" applyNumberFormat="1" applyFont="1" applyFill="1" applyBorder="1" applyAlignment="1">
      <alignment horizontal="center" vertical="center"/>
    </xf>
    <xf numFmtId="49" fontId="98" fillId="0" borderId="67" xfId="263" applyNumberFormat="1" applyFont="1" applyFill="1" applyBorder="1" applyAlignment="1">
      <alignment horizontal="center" vertical="center"/>
    </xf>
    <xf numFmtId="1" fontId="98" fillId="0" borderId="67" xfId="263" applyNumberFormat="1" applyFont="1" applyFill="1" applyBorder="1" applyAlignment="1">
      <alignment horizontal="center" vertical="center"/>
    </xf>
    <xf numFmtId="0" fontId="98" fillId="0" borderId="67" xfId="264" applyFont="1" applyBorder="1" applyAlignment="1">
      <alignment horizontal="center" vertical="center"/>
    </xf>
    <xf numFmtId="0" fontId="98" fillId="0" borderId="67" xfId="269" applyFont="1" applyBorder="1" applyAlignment="1">
      <alignment horizontal="center" vertical="center"/>
    </xf>
    <xf numFmtId="0" fontId="98" fillId="0" borderId="67" xfId="269" applyFont="1" applyBorder="1" applyAlignment="1">
      <alignment vertical="center" shrinkToFit="1"/>
    </xf>
    <xf numFmtId="0" fontId="98" fillId="0" borderId="48" xfId="264" applyFont="1" applyBorder="1" applyAlignment="1">
      <alignment horizontal="center"/>
    </xf>
    <xf numFmtId="0" fontId="98" fillId="0" borderId="67" xfId="158" applyFont="1" applyBorder="1" applyAlignment="1">
      <alignment vertical="center"/>
    </xf>
    <xf numFmtId="49" fontId="98" fillId="0" borderId="67" xfId="135" applyNumberFormat="1" applyFont="1" applyBorder="1" applyAlignment="1">
      <alignment horizontal="center" vertical="center"/>
    </xf>
    <xf numFmtId="49" fontId="98" fillId="0" borderId="67" xfId="269" applyNumberFormat="1" applyFont="1" applyBorder="1" applyAlignment="1">
      <alignment horizontal="center" vertical="center"/>
    </xf>
    <xf numFmtId="1" fontId="98" fillId="0" borderId="67" xfId="269" applyNumberFormat="1" applyFont="1" applyFill="1" applyBorder="1" applyAlignment="1">
      <alignment horizontal="center" vertical="center"/>
    </xf>
    <xf numFmtId="49" fontId="98" fillId="0" borderId="67" xfId="264" applyNumberFormat="1" applyFont="1" applyBorder="1" applyAlignment="1">
      <alignment horizontal="center" vertical="center"/>
    </xf>
    <xf numFmtId="1" fontId="98" fillId="0" borderId="67" xfId="264" applyNumberFormat="1" applyFont="1" applyFill="1" applyBorder="1" applyAlignment="1">
      <alignment horizontal="center" vertical="center"/>
    </xf>
    <xf numFmtId="0" fontId="126" fillId="0" borderId="67" xfId="135" applyFont="1" applyBorder="1"/>
    <xf numFmtId="0" fontId="98" fillId="0" borderId="67" xfId="263" applyFont="1" applyFill="1" applyBorder="1" applyAlignment="1">
      <alignment horizontal="left" vertical="center"/>
    </xf>
    <xf numFmtId="1" fontId="98" fillId="57" borderId="67" xfId="135" applyNumberFormat="1" applyFont="1" applyFill="1" applyBorder="1" applyAlignment="1" applyProtection="1">
      <alignment horizontal="center" vertical="center"/>
    </xf>
    <xf numFmtId="1" fontId="98" fillId="57" borderId="67" xfId="135" applyNumberFormat="1" applyFont="1" applyFill="1" applyBorder="1" applyAlignment="1" applyProtection="1">
      <alignment horizontal="left" vertical="center" shrinkToFit="1"/>
    </xf>
    <xf numFmtId="0" fontId="98" fillId="0" borderId="67" xfId="135" applyFont="1" applyBorder="1"/>
    <xf numFmtId="49" fontId="98" fillId="0" borderId="67" xfId="158" applyNumberFormat="1" applyFont="1" applyBorder="1" applyAlignment="1">
      <alignment horizontal="center" vertical="center"/>
    </xf>
    <xf numFmtId="1" fontId="98" fillId="0" borderId="67" xfId="158" applyNumberFormat="1" applyFont="1" applyFill="1" applyBorder="1" applyAlignment="1">
      <alignment horizontal="center" vertical="center"/>
    </xf>
    <xf numFmtId="0" fontId="98" fillId="0" borderId="67" xfId="271" applyFont="1" applyFill="1" applyBorder="1" applyAlignment="1">
      <alignment horizontal="left" vertical="center" shrinkToFit="1"/>
    </xf>
    <xf numFmtId="0" fontId="98" fillId="57" borderId="67" xfId="135" applyFont="1" applyFill="1" applyBorder="1" applyAlignment="1">
      <alignment vertical="center" shrinkToFit="1"/>
    </xf>
    <xf numFmtId="0" fontId="98" fillId="0" borderId="90" xfId="135" applyFont="1" applyBorder="1" applyAlignment="1">
      <alignment horizontal="left" vertical="center"/>
    </xf>
    <xf numFmtId="49" fontId="98" fillId="0" borderId="90" xfId="158" applyNumberFormat="1" applyFont="1" applyBorder="1" applyAlignment="1">
      <alignment horizontal="center" vertical="center"/>
    </xf>
    <xf numFmtId="1" fontId="98" fillId="0" borderId="90" xfId="158" applyNumberFormat="1" applyFont="1" applyFill="1" applyBorder="1" applyAlignment="1">
      <alignment horizontal="center" vertical="center"/>
    </xf>
    <xf numFmtId="0" fontId="98" fillId="0" borderId="90" xfId="264" applyFont="1" applyBorder="1" applyAlignment="1">
      <alignment horizontal="center" vertical="center"/>
    </xf>
    <xf numFmtId="0" fontId="98" fillId="0" borderId="90" xfId="269" applyFont="1" applyBorder="1" applyAlignment="1">
      <alignment horizontal="center" vertical="center"/>
    </xf>
    <xf numFmtId="0" fontId="98" fillId="0" borderId="90" xfId="269" applyFont="1" applyBorder="1" applyAlignment="1">
      <alignment vertical="center" shrinkToFit="1"/>
    </xf>
    <xf numFmtId="0" fontId="98" fillId="0" borderId="68" xfId="264" applyFont="1" applyBorder="1" applyAlignment="1">
      <alignment horizontal="center"/>
    </xf>
    <xf numFmtId="1" fontId="95" fillId="0" borderId="69" xfId="135" applyNumberFormat="1" applyFont="1" applyBorder="1" applyAlignment="1" applyProtection="1">
      <alignment horizontal="center" vertical="center"/>
    </xf>
    <xf numFmtId="0" fontId="95" fillId="0" borderId="70" xfId="135" applyFont="1" applyBorder="1" applyAlignment="1">
      <alignment horizontal="left" vertical="center"/>
    </xf>
    <xf numFmtId="49" fontId="95" fillId="0" borderId="70" xfId="158" applyNumberFormat="1" applyFont="1" applyBorder="1" applyAlignment="1">
      <alignment horizontal="center" vertical="center"/>
    </xf>
    <xf numFmtId="1" fontId="95" fillId="0" borderId="70" xfId="158" applyNumberFormat="1" applyFont="1" applyFill="1" applyBorder="1" applyAlignment="1">
      <alignment horizontal="center" vertical="center"/>
    </xf>
    <xf numFmtId="0" fontId="95" fillId="0" borderId="70" xfId="264" applyFont="1" applyBorder="1" applyAlignment="1">
      <alignment horizontal="center" vertical="center"/>
    </xf>
    <xf numFmtId="0" fontId="95" fillId="0" borderId="70" xfId="269" applyFont="1" applyBorder="1" applyAlignment="1">
      <alignment horizontal="center" vertical="center"/>
    </xf>
    <xf numFmtId="0" fontId="95" fillId="0" borderId="70" xfId="269" applyFont="1" applyBorder="1" applyAlignment="1">
      <alignment vertical="center" shrinkToFit="1"/>
    </xf>
    <xf numFmtId="0" fontId="95" fillId="0" borderId="71" xfId="264" applyFont="1" applyBorder="1" applyAlignment="1">
      <alignment horizontal="center"/>
    </xf>
    <xf numFmtId="0" fontId="95" fillId="0" borderId="0" xfId="135" applyFont="1"/>
    <xf numFmtId="1" fontId="98" fillId="0" borderId="96" xfId="135" applyNumberFormat="1" applyFont="1" applyBorder="1" applyAlignment="1" applyProtection="1">
      <alignment horizontal="center" vertical="center"/>
    </xf>
    <xf numFmtId="0" fontId="98" fillId="0" borderId="62" xfId="135" applyFont="1" applyBorder="1" applyAlignment="1">
      <alignment horizontal="left" vertical="center"/>
    </xf>
    <xf numFmtId="49" fontId="98" fillId="0" borderId="62" xfId="158" applyNumberFormat="1" applyFont="1" applyBorder="1" applyAlignment="1">
      <alignment horizontal="center" vertical="center"/>
    </xf>
    <xf numFmtId="1" fontId="98" fillId="0" borderId="62" xfId="158" applyNumberFormat="1" applyFont="1" applyFill="1" applyBorder="1" applyAlignment="1">
      <alignment horizontal="center" vertical="center"/>
    </xf>
    <xf numFmtId="0" fontId="98" fillId="0" borderId="62" xfId="264" applyFont="1" applyBorder="1" applyAlignment="1">
      <alignment horizontal="center" vertical="center"/>
    </xf>
    <xf numFmtId="0" fontId="98" fillId="0" borderId="62" xfId="269" applyFont="1" applyBorder="1" applyAlignment="1">
      <alignment vertical="center" shrinkToFit="1"/>
    </xf>
    <xf numFmtId="1" fontId="98" fillId="0" borderId="90" xfId="135" applyNumberFormat="1" applyFont="1" applyBorder="1" applyAlignment="1" applyProtection="1">
      <alignment horizontal="center" vertical="center"/>
    </xf>
    <xf numFmtId="1" fontId="98" fillId="0" borderId="90" xfId="135" applyNumberFormat="1" applyFont="1" applyBorder="1" applyAlignment="1" applyProtection="1">
      <alignment horizontal="left" vertical="center" shrinkToFit="1"/>
    </xf>
    <xf numFmtId="49" fontId="98" fillId="0" borderId="90" xfId="263" applyNumberFormat="1" applyFont="1" applyFill="1" applyBorder="1" applyAlignment="1">
      <alignment horizontal="center" vertical="center"/>
    </xf>
    <xf numFmtId="1" fontId="98" fillId="0" borderId="90" xfId="263" applyNumberFormat="1" applyFont="1" applyFill="1" applyBorder="1" applyAlignment="1">
      <alignment horizontal="center" vertical="center"/>
    </xf>
    <xf numFmtId="1" fontId="95" fillId="0" borderId="70" xfId="135" applyNumberFormat="1" applyFont="1" applyBorder="1" applyAlignment="1" applyProtection="1">
      <alignment horizontal="center" vertical="center"/>
    </xf>
    <xf numFmtId="49" fontId="95" fillId="0" borderId="70" xfId="135" applyNumberFormat="1" applyFont="1" applyBorder="1" applyAlignment="1">
      <alignment horizontal="center" vertical="center"/>
    </xf>
    <xf numFmtId="49" fontId="95" fillId="0" borderId="70" xfId="263" applyNumberFormat="1" applyFont="1" applyFill="1" applyBorder="1" applyAlignment="1">
      <alignment horizontal="center" vertical="center"/>
    </xf>
    <xf numFmtId="1" fontId="95" fillId="0" borderId="70" xfId="263" applyNumberFormat="1" applyFont="1" applyFill="1" applyBorder="1" applyAlignment="1">
      <alignment horizontal="center" vertical="center"/>
    </xf>
    <xf numFmtId="1" fontId="95" fillId="0" borderId="96" xfId="135" applyNumberFormat="1" applyFont="1" applyBorder="1" applyAlignment="1" applyProtection="1">
      <alignment horizontal="center" vertical="center"/>
    </xf>
    <xf numFmtId="1" fontId="95" fillId="0" borderId="62" xfId="135" applyNumberFormat="1" applyFont="1" applyBorder="1" applyAlignment="1" applyProtection="1">
      <alignment horizontal="center" vertical="center"/>
    </xf>
    <xf numFmtId="1" fontId="95" fillId="0" borderId="62" xfId="135" applyNumberFormat="1" applyFont="1" applyBorder="1" applyAlignment="1" applyProtection="1">
      <alignment horizontal="left" vertical="center" shrinkToFit="1"/>
    </xf>
    <xf numFmtId="49" fontId="95" fillId="0" borderId="62" xfId="135" applyNumberFormat="1" applyFont="1" applyBorder="1" applyAlignment="1">
      <alignment horizontal="center" vertical="center"/>
    </xf>
    <xf numFmtId="49" fontId="95" fillId="0" borderId="62" xfId="263" applyNumberFormat="1" applyFont="1" applyFill="1" applyBorder="1" applyAlignment="1">
      <alignment horizontal="center" vertical="center"/>
    </xf>
    <xf numFmtId="1" fontId="95" fillId="0" borderId="62" xfId="263" applyNumberFormat="1" applyFont="1" applyFill="1" applyBorder="1" applyAlignment="1">
      <alignment horizontal="center" vertical="center"/>
    </xf>
    <xf numFmtId="0" fontId="95" fillId="0" borderId="62" xfId="269" applyFont="1" applyBorder="1" applyAlignment="1">
      <alignment horizontal="center" vertical="center"/>
    </xf>
    <xf numFmtId="0" fontId="95" fillId="0" borderId="62" xfId="269" applyFont="1" applyBorder="1" applyAlignment="1">
      <alignment vertical="center" shrinkToFit="1"/>
    </xf>
    <xf numFmtId="0" fontId="95" fillId="0" borderId="63" xfId="264" applyFont="1" applyBorder="1" applyAlignment="1">
      <alignment horizontal="center"/>
    </xf>
    <xf numFmtId="0" fontId="98" fillId="0" borderId="48" xfId="264" applyFont="1" applyBorder="1" applyAlignment="1">
      <alignment horizontal="center" vertical="center"/>
    </xf>
    <xf numFmtId="1" fontId="126" fillId="0" borderId="67" xfId="135" applyNumberFormat="1" applyFont="1" applyBorder="1" applyAlignment="1">
      <alignment horizontal="center" vertical="center"/>
    </xf>
    <xf numFmtId="0" fontId="98" fillId="0" borderId="67" xfId="135" applyFont="1" applyBorder="1" applyAlignment="1">
      <alignment horizontal="left" vertical="center" shrinkToFit="1"/>
    </xf>
    <xf numFmtId="49" fontId="98" fillId="0" borderId="67" xfId="135" applyNumberFormat="1" applyFont="1" applyBorder="1" applyAlignment="1">
      <alignment horizontal="center"/>
    </xf>
    <xf numFmtId="0" fontId="98" fillId="57" borderId="67" xfId="135" applyFont="1" applyFill="1" applyBorder="1" applyAlignment="1">
      <alignment horizontal="left" vertical="center" shrinkToFit="1"/>
    </xf>
    <xf numFmtId="49" fontId="98" fillId="0" borderId="90" xfId="135" applyNumberFormat="1" applyFont="1" applyBorder="1" applyAlignment="1">
      <alignment horizontal="center" vertical="center"/>
    </xf>
    <xf numFmtId="0" fontId="98" fillId="0" borderId="68" xfId="264" applyFont="1" applyBorder="1" applyAlignment="1">
      <alignment horizontal="center" vertical="center"/>
    </xf>
    <xf numFmtId="1" fontId="95" fillId="0" borderId="70" xfId="135" applyNumberFormat="1" applyFont="1" applyBorder="1" applyAlignment="1" applyProtection="1">
      <alignment horizontal="left" vertical="center" shrinkToFit="1"/>
    </xf>
    <xf numFmtId="0" fontId="95" fillId="0" borderId="71" xfId="264" applyFont="1" applyBorder="1" applyAlignment="1">
      <alignment horizontal="center" vertical="center"/>
    </xf>
    <xf numFmtId="0" fontId="95" fillId="0" borderId="63" xfId="264" applyFont="1" applyBorder="1" applyAlignment="1">
      <alignment horizontal="center" vertical="center"/>
    </xf>
    <xf numFmtId="0" fontId="98" fillId="0" borderId="67" xfId="265" applyFont="1" applyFill="1" applyBorder="1" applyAlignment="1">
      <alignment horizontal="left" vertical="center" shrinkToFit="1"/>
    </xf>
    <xf numFmtId="49" fontId="98" fillId="0" borderId="67" xfId="135" applyNumberFormat="1" applyFont="1" applyBorder="1" applyAlignment="1">
      <alignment horizontal="center" vertical="center" wrapText="1"/>
    </xf>
    <xf numFmtId="0" fontId="95" fillId="0" borderId="69" xfId="135" applyFont="1" applyBorder="1"/>
    <xf numFmtId="0" fontId="95" fillId="0" borderId="70" xfId="135" applyFont="1" applyBorder="1" applyAlignment="1">
      <alignment horizontal="center"/>
    </xf>
    <xf numFmtId="0" fontId="95" fillId="0" borderId="71" xfId="135" applyFont="1" applyBorder="1"/>
    <xf numFmtId="0" fontId="93" fillId="0" borderId="14" xfId="0" applyFont="1" applyBorder="1" applyAlignment="1">
      <alignment horizontal="center"/>
    </xf>
    <xf numFmtId="0" fontId="93" fillId="0" borderId="31" xfId="0" applyFont="1" applyBorder="1" applyAlignment="1">
      <alignment horizontal="center"/>
    </xf>
    <xf numFmtId="0" fontId="25" fillId="0" borderId="31" xfId="252" applyFont="1" applyFill="1" applyBorder="1" applyAlignment="1">
      <alignment horizontal="center"/>
    </xf>
    <xf numFmtId="0" fontId="25" fillId="0" borderId="33" xfId="252" applyFont="1" applyFill="1" applyBorder="1" applyAlignment="1">
      <alignment horizontal="center"/>
    </xf>
    <xf numFmtId="1" fontId="98" fillId="0" borderId="67" xfId="283" applyNumberFormat="1" applyFont="1" applyFill="1" applyBorder="1" applyAlignment="1">
      <alignment horizontal="center"/>
    </xf>
    <xf numFmtId="1" fontId="98" fillId="0" borderId="67" xfId="283" applyNumberFormat="1" applyFont="1" applyBorder="1" applyAlignment="1">
      <alignment horizontal="center"/>
    </xf>
    <xf numFmtId="49" fontId="98" fillId="0" borderId="67" xfId="282" applyNumberFormat="1" applyFont="1" applyBorder="1" applyAlignment="1">
      <alignment horizontal="center" vertical="center"/>
    </xf>
    <xf numFmtId="0" fontId="98" fillId="58" borderId="67" xfId="283" applyFont="1" applyFill="1" applyBorder="1" applyAlignment="1">
      <alignment horizontal="left" vertical="center" shrinkToFit="1"/>
    </xf>
    <xf numFmtId="49" fontId="98" fillId="0" borderId="67" xfId="282" quotePrefix="1" applyNumberFormat="1" applyFont="1" applyBorder="1" applyAlignment="1">
      <alignment horizontal="center" vertical="center"/>
    </xf>
    <xf numFmtId="1" fontId="98" fillId="0" borderId="67" xfId="282" applyNumberFormat="1" applyFont="1" applyBorder="1" applyAlignment="1" applyProtection="1">
      <alignment horizontal="center" vertical="center"/>
    </xf>
    <xf numFmtId="1" fontId="98" fillId="0" borderId="67" xfId="282" applyNumberFormat="1" applyFont="1" applyBorder="1" applyAlignment="1" applyProtection="1">
      <alignment horizontal="left" vertical="center" shrinkToFit="1"/>
    </xf>
    <xf numFmtId="1" fontId="98" fillId="0" borderId="90" xfId="282" applyNumberFormat="1" applyFont="1" applyBorder="1" applyAlignment="1" applyProtection="1">
      <alignment horizontal="center" vertical="center"/>
    </xf>
    <xf numFmtId="1" fontId="98" fillId="0" borderId="90" xfId="282" applyNumberFormat="1" applyFont="1" applyBorder="1" applyAlignment="1" applyProtection="1">
      <alignment horizontal="left" vertical="center" shrinkToFit="1"/>
    </xf>
    <xf numFmtId="49" fontId="98" fillId="0" borderId="90" xfId="282" quotePrefix="1" applyNumberFormat="1" applyFont="1" applyBorder="1" applyAlignment="1">
      <alignment horizontal="center" vertical="center"/>
    </xf>
    <xf numFmtId="1" fontId="98" fillId="0" borderId="65" xfId="283" applyNumberFormat="1" applyFont="1" applyFill="1" applyBorder="1" applyAlignment="1">
      <alignment horizontal="center"/>
    </xf>
    <xf numFmtId="1" fontId="98" fillId="0" borderId="65" xfId="283" applyNumberFormat="1" applyFont="1" applyBorder="1" applyAlignment="1">
      <alignment horizontal="center"/>
    </xf>
    <xf numFmtId="1" fontId="95" fillId="0" borderId="70" xfId="282" applyNumberFormat="1" applyFont="1" applyBorder="1" applyAlignment="1" applyProtection="1">
      <alignment horizontal="center" vertical="center"/>
    </xf>
    <xf numFmtId="49" fontId="95" fillId="0" borderId="70" xfId="282" quotePrefix="1" applyNumberFormat="1" applyFont="1" applyBorder="1" applyAlignment="1">
      <alignment horizontal="center" vertical="center"/>
    </xf>
    <xf numFmtId="1" fontId="95" fillId="0" borderId="74" xfId="283" applyNumberFormat="1" applyFont="1" applyFill="1" applyBorder="1" applyAlignment="1">
      <alignment horizontal="center"/>
    </xf>
    <xf numFmtId="1" fontId="95" fillId="0" borderId="74" xfId="283" applyNumberFormat="1" applyFont="1" applyBorder="1" applyAlignment="1">
      <alignment horizontal="center"/>
    </xf>
    <xf numFmtId="1" fontId="98" fillId="0" borderId="62" xfId="282" applyNumberFormat="1" applyFont="1" applyBorder="1" applyAlignment="1" applyProtection="1">
      <alignment horizontal="center" vertical="center"/>
    </xf>
    <xf numFmtId="1" fontId="95" fillId="0" borderId="62" xfId="282" applyNumberFormat="1" applyFont="1" applyBorder="1" applyAlignment="1" applyProtection="1">
      <alignment horizontal="left" vertical="center" shrinkToFit="1"/>
    </xf>
    <xf numFmtId="49" fontId="98" fillId="0" borderId="62" xfId="282" quotePrefix="1" applyNumberFormat="1" applyFont="1" applyBorder="1" applyAlignment="1">
      <alignment horizontal="center" vertical="center"/>
    </xf>
    <xf numFmtId="0" fontId="98" fillId="0" borderId="67" xfId="282" applyFont="1" applyBorder="1" applyAlignment="1">
      <alignment horizontal="left" vertical="center" shrinkToFit="1"/>
    </xf>
    <xf numFmtId="1" fontId="95" fillId="0" borderId="70" xfId="283" applyNumberFormat="1" applyFont="1" applyFill="1" applyBorder="1" applyAlignment="1">
      <alignment horizontal="center"/>
    </xf>
    <xf numFmtId="0" fontId="102" fillId="0" borderId="50" xfId="0" applyFont="1" applyBorder="1"/>
    <xf numFmtId="0" fontId="29" fillId="0" borderId="38" xfId="252" applyFont="1" applyFill="1" applyBorder="1" applyAlignment="1">
      <alignment horizontal="center"/>
    </xf>
    <xf numFmtId="0" fontId="101" fillId="0" borderId="37" xfId="252" applyFont="1" applyFill="1" applyBorder="1"/>
    <xf numFmtId="0" fontId="29" fillId="0" borderId="39" xfId="252" applyFont="1" applyFill="1" applyBorder="1"/>
    <xf numFmtId="0" fontId="29" fillId="0" borderId="28" xfId="252" applyFont="1" applyFill="1" applyBorder="1" applyAlignment="1">
      <alignment horizontal="left"/>
    </xf>
    <xf numFmtId="0" fontId="87" fillId="0" borderId="31" xfId="0" applyFont="1" applyBorder="1" applyAlignment="1">
      <alignment horizontal="center"/>
    </xf>
    <xf numFmtId="0" fontId="24" fillId="0" borderId="47" xfId="255" applyFont="1" applyFill="1" applyBorder="1" applyAlignment="1">
      <alignment horizontal="center"/>
    </xf>
    <xf numFmtId="0" fontId="25" fillId="0" borderId="0" xfId="255" applyFont="1" applyFill="1" applyAlignment="1">
      <alignment horizontal="center" vertical="top"/>
    </xf>
    <xf numFmtId="0" fontId="25" fillId="0" borderId="0" xfId="255" applyFont="1" applyFill="1" applyBorder="1" applyAlignment="1">
      <alignment horizontal="center"/>
    </xf>
    <xf numFmtId="0" fontId="26" fillId="0" borderId="0" xfId="255" applyFont="1" applyFill="1" applyAlignment="1">
      <alignment horizontal="left"/>
    </xf>
    <xf numFmtId="0" fontId="27" fillId="0" borderId="33" xfId="255" applyFont="1" applyFill="1" applyBorder="1" applyAlignment="1">
      <alignment horizontal="right"/>
    </xf>
    <xf numFmtId="0" fontId="27" fillId="0" borderId="53" xfId="255" applyFont="1" applyFill="1" applyBorder="1" applyAlignment="1">
      <alignment horizontal="centerContinuous"/>
    </xf>
    <xf numFmtId="0" fontId="27" fillId="0" borderId="54" xfId="255" applyFont="1" applyFill="1" applyBorder="1" applyAlignment="1">
      <alignment horizontal="centerContinuous"/>
    </xf>
    <xf numFmtId="0" fontId="27" fillId="0" borderId="55" xfId="255" applyFont="1" applyFill="1" applyBorder="1" applyAlignment="1">
      <alignment horizontal="centerContinuous"/>
    </xf>
    <xf numFmtId="0" fontId="27" fillId="0" borderId="60" xfId="255" applyFont="1" applyFill="1" applyBorder="1" applyAlignment="1">
      <alignment horizontal="centerContinuous"/>
    </xf>
    <xf numFmtId="0" fontId="27" fillId="0" borderId="12" xfId="255" applyFont="1" applyFill="1" applyBorder="1" applyAlignment="1">
      <alignment horizontal="right"/>
    </xf>
    <xf numFmtId="0" fontId="27" fillId="0" borderId="37" xfId="255" applyFont="1" applyFill="1" applyBorder="1" applyAlignment="1"/>
    <xf numFmtId="0" fontId="27" fillId="0" borderId="102" xfId="255" applyFont="1" applyFill="1" applyBorder="1" applyAlignment="1"/>
    <xf numFmtId="0" fontId="27" fillId="0" borderId="39" xfId="255" applyFont="1" applyFill="1" applyBorder="1" applyAlignment="1"/>
    <xf numFmtId="0" fontId="27" fillId="0" borderId="14" xfId="255" applyFont="1" applyFill="1" applyBorder="1" applyAlignment="1">
      <alignment horizontal="left"/>
    </xf>
    <xf numFmtId="0" fontId="27" fillId="0" borderId="64" xfId="255" applyFont="1" applyFill="1" applyBorder="1" applyAlignment="1">
      <alignment horizontal="center"/>
    </xf>
    <xf numFmtId="0" fontId="27" fillId="0" borderId="65" xfId="255" applyFont="1" applyFill="1" applyBorder="1" applyAlignment="1">
      <alignment horizontal="center"/>
    </xf>
    <xf numFmtId="0" fontId="27" fillId="0" borderId="52" xfId="255" applyFont="1" applyFill="1" applyBorder="1" applyAlignment="1">
      <alignment horizontal="center"/>
    </xf>
    <xf numFmtId="0" fontId="27" fillId="0" borderId="51" xfId="255" applyFont="1" applyFill="1" applyBorder="1" applyAlignment="1">
      <alignment horizontal="center"/>
    </xf>
    <xf numFmtId="0" fontId="24" fillId="0" borderId="59" xfId="255" applyFont="1" applyFill="1" applyBorder="1"/>
    <xf numFmtId="0" fontId="24" fillId="0" borderId="53" xfId="255" applyFont="1" applyFill="1" applyBorder="1" applyAlignment="1">
      <alignment horizontal="center"/>
    </xf>
    <xf numFmtId="0" fontId="24" fillId="0" borderId="54" xfId="255" applyFont="1" applyFill="1" applyBorder="1" applyAlignment="1">
      <alignment horizontal="center"/>
    </xf>
    <xf numFmtId="0" fontId="24" fillId="0" borderId="55" xfId="255" applyFont="1" applyFill="1" applyBorder="1" applyAlignment="1">
      <alignment horizontal="center"/>
    </xf>
    <xf numFmtId="0" fontId="27" fillId="0" borderId="53" xfId="255" applyFont="1" applyFill="1" applyBorder="1" applyAlignment="1">
      <alignment horizontal="center"/>
    </xf>
    <xf numFmtId="0" fontId="27" fillId="0" borderId="54" xfId="255" applyFont="1" applyFill="1" applyBorder="1" applyAlignment="1">
      <alignment horizontal="center"/>
    </xf>
    <xf numFmtId="0" fontId="27" fillId="0" borderId="55" xfId="255" applyFont="1" applyFill="1" applyBorder="1" applyAlignment="1">
      <alignment horizontal="center"/>
    </xf>
    <xf numFmtId="0" fontId="24" fillId="0" borderId="60" xfId="255" applyFont="1" applyFill="1" applyBorder="1" applyAlignment="1">
      <alignment horizontal="center"/>
    </xf>
    <xf numFmtId="0" fontId="27" fillId="0" borderId="0" xfId="255" applyFont="1" applyFill="1"/>
    <xf numFmtId="0" fontId="24" fillId="0" borderId="15" xfId="255" applyFont="1" applyFill="1" applyBorder="1"/>
    <xf numFmtId="0" fontId="24" fillId="0" borderId="66" xfId="255" applyFont="1" applyFill="1" applyBorder="1" applyAlignment="1">
      <alignment horizontal="center"/>
    </xf>
    <xf numFmtId="0" fontId="24" fillId="0" borderId="67" xfId="255" applyFont="1" applyFill="1" applyBorder="1" applyAlignment="1">
      <alignment horizontal="center"/>
    </xf>
    <xf numFmtId="0" fontId="24" fillId="0" borderId="48" xfId="255" applyFont="1" applyFill="1" applyBorder="1" applyAlignment="1">
      <alignment horizontal="center"/>
    </xf>
    <xf numFmtId="0" fontId="27" fillId="0" borderId="66" xfId="255" applyFont="1" applyFill="1" applyBorder="1" applyAlignment="1">
      <alignment horizontal="center"/>
    </xf>
    <xf numFmtId="0" fontId="27" fillId="0" borderId="67" xfId="255" applyFont="1" applyFill="1" applyBorder="1" applyAlignment="1">
      <alignment horizontal="center"/>
    </xf>
    <xf numFmtId="0" fontId="27" fillId="0" borderId="48" xfId="255" applyFont="1" applyFill="1" applyBorder="1" applyAlignment="1">
      <alignment horizontal="center"/>
    </xf>
    <xf numFmtId="0" fontId="24" fillId="0" borderId="13" xfId="255" applyFont="1" applyFill="1" applyBorder="1"/>
    <xf numFmtId="0" fontId="24" fillId="0" borderId="87" xfId="255" applyFont="1" applyFill="1" applyBorder="1" applyAlignment="1">
      <alignment horizontal="center"/>
    </xf>
    <xf numFmtId="0" fontId="24" fillId="0" borderId="90" xfId="255" applyFont="1" applyFill="1" applyBorder="1" applyAlignment="1">
      <alignment horizontal="center"/>
    </xf>
    <xf numFmtId="0" fontId="24" fillId="0" borderId="68" xfId="255" applyFont="1" applyFill="1" applyBorder="1" applyAlignment="1">
      <alignment horizontal="center"/>
    </xf>
    <xf numFmtId="0" fontId="27" fillId="0" borderId="87" xfId="255" applyFont="1" applyFill="1" applyBorder="1" applyAlignment="1">
      <alignment horizontal="center"/>
    </xf>
    <xf numFmtId="0" fontId="27" fillId="0" borderId="90" xfId="255" applyFont="1" applyFill="1" applyBorder="1" applyAlignment="1">
      <alignment horizontal="center"/>
    </xf>
    <xf numFmtId="0" fontId="27" fillId="0" borderId="68" xfId="255" applyFont="1" applyFill="1" applyBorder="1" applyAlignment="1">
      <alignment horizontal="center"/>
    </xf>
    <xf numFmtId="0" fontId="24" fillId="0" borderId="99" xfId="255" applyFont="1" applyFill="1" applyBorder="1" applyAlignment="1">
      <alignment horizontal="center"/>
    </xf>
    <xf numFmtId="0" fontId="24" fillId="0" borderId="38" xfId="255" applyFont="1" applyFill="1" applyBorder="1"/>
    <xf numFmtId="0" fontId="24" fillId="0" borderId="96" xfId="255" applyFont="1" applyFill="1" applyBorder="1" applyAlignment="1">
      <alignment horizontal="center"/>
    </xf>
    <xf numFmtId="0" fontId="24" fillId="0" borderId="62" xfId="255" applyFont="1" applyFill="1" applyBorder="1" applyAlignment="1">
      <alignment horizontal="center"/>
    </xf>
    <xf numFmtId="0" fontId="24" fillId="0" borderId="63" xfId="255" applyFont="1" applyFill="1" applyBorder="1" applyAlignment="1">
      <alignment horizontal="center"/>
    </xf>
    <xf numFmtId="0" fontId="27" fillId="0" borderId="96" xfId="255" applyFont="1" applyFill="1" applyBorder="1" applyAlignment="1">
      <alignment horizontal="center"/>
    </xf>
    <xf numFmtId="0" fontId="27" fillId="0" borderId="62" xfId="255" applyFont="1" applyFill="1" applyBorder="1" applyAlignment="1">
      <alignment horizontal="center"/>
    </xf>
    <xf numFmtId="0" fontId="27" fillId="0" borderId="63" xfId="255" applyFont="1" applyFill="1" applyBorder="1" applyAlignment="1">
      <alignment horizontal="center"/>
    </xf>
    <xf numFmtId="0" fontId="24" fillId="0" borderId="61" xfId="255" applyFont="1" applyFill="1" applyBorder="1" applyAlignment="1">
      <alignment horizontal="center"/>
    </xf>
    <xf numFmtId="0" fontId="24" fillId="0" borderId="16" xfId="255" applyFont="1" applyFill="1" applyBorder="1"/>
    <xf numFmtId="0" fontId="24" fillId="0" borderId="64" xfId="255" applyFont="1" applyFill="1" applyBorder="1" applyAlignment="1">
      <alignment horizontal="center"/>
    </xf>
    <xf numFmtId="0" fontId="24" fillId="0" borderId="65" xfId="255" applyFont="1" applyFill="1" applyBorder="1" applyAlignment="1">
      <alignment horizontal="center"/>
    </xf>
    <xf numFmtId="0" fontId="24" fillId="0" borderId="52" xfId="255" applyFont="1" applyFill="1" applyBorder="1" applyAlignment="1">
      <alignment horizontal="center"/>
    </xf>
    <xf numFmtId="0" fontId="24" fillId="0" borderId="51" xfId="255" applyFont="1" applyFill="1" applyBorder="1" applyAlignment="1">
      <alignment horizontal="center"/>
    </xf>
    <xf numFmtId="0" fontId="27" fillId="0" borderId="69" xfId="255" applyFont="1" applyFill="1" applyBorder="1" applyAlignment="1">
      <alignment horizontal="center"/>
    </xf>
    <xf numFmtId="0" fontId="27" fillId="0" borderId="70" xfId="255" applyFont="1" applyFill="1" applyBorder="1" applyAlignment="1">
      <alignment horizontal="center"/>
    </xf>
    <xf numFmtId="0" fontId="27" fillId="0" borderId="72" xfId="255" applyFont="1" applyFill="1" applyBorder="1" applyAlignment="1">
      <alignment horizontal="center"/>
    </xf>
    <xf numFmtId="0" fontId="27" fillId="0" borderId="31" xfId="255" applyFont="1" applyFill="1" applyBorder="1" applyAlignment="1">
      <alignment horizontal="center"/>
    </xf>
    <xf numFmtId="2" fontId="27" fillId="0" borderId="69" xfId="255" applyNumberFormat="1" applyFont="1" applyFill="1" applyBorder="1" applyAlignment="1">
      <alignment horizontal="centerContinuous"/>
    </xf>
    <xf numFmtId="2" fontId="27" fillId="0" borderId="70" xfId="255" applyNumberFormat="1" applyFont="1" applyFill="1" applyBorder="1" applyAlignment="1">
      <alignment horizontal="centerContinuous"/>
    </xf>
    <xf numFmtId="1" fontId="27" fillId="0" borderId="72" xfId="255" applyNumberFormat="1" applyFont="1" applyFill="1" applyBorder="1" applyAlignment="1">
      <alignment horizontal="centerContinuous"/>
    </xf>
    <xf numFmtId="2" fontId="27" fillId="0" borderId="72" xfId="255" applyNumberFormat="1" applyFont="1" applyFill="1" applyBorder="1" applyAlignment="1">
      <alignment horizontal="centerContinuous"/>
    </xf>
    <xf numFmtId="2" fontId="27" fillId="0" borderId="71" xfId="255" applyNumberFormat="1" applyFont="1" applyFill="1" applyBorder="1" applyAlignment="1">
      <alignment horizontal="centerContinuous"/>
    </xf>
    <xf numFmtId="1" fontId="27" fillId="0" borderId="73" xfId="255" applyNumberFormat="1" applyFont="1" applyFill="1" applyBorder="1" applyAlignment="1">
      <alignment horizontal="centerContinuous"/>
    </xf>
    <xf numFmtId="0" fontId="27" fillId="0" borderId="74" xfId="255" applyFont="1" applyFill="1" applyBorder="1" applyAlignment="1">
      <alignment horizontal="centerContinuous"/>
    </xf>
    <xf numFmtId="0" fontId="27" fillId="0" borderId="75" xfId="255" applyFont="1" applyFill="1" applyBorder="1" applyAlignment="1">
      <alignment horizontal="centerContinuous"/>
    </xf>
    <xf numFmtId="0" fontId="27" fillId="0" borderId="0" xfId="255" applyFont="1" applyFill="1" applyBorder="1" applyAlignment="1">
      <alignment horizontal="center"/>
    </xf>
    <xf numFmtId="2" fontId="27" fillId="0" borderId="0" xfId="255" applyNumberFormat="1" applyFont="1" applyFill="1" applyBorder="1" applyAlignment="1">
      <alignment horizontal="centerContinuous"/>
    </xf>
    <xf numFmtId="0" fontId="27" fillId="0" borderId="0" xfId="255" applyFont="1" applyFill="1" applyBorder="1" applyAlignment="1">
      <alignment horizontal="centerContinuous"/>
    </xf>
    <xf numFmtId="1" fontId="27" fillId="0" borderId="0" xfId="255" applyNumberFormat="1" applyFont="1" applyFill="1" applyBorder="1" applyAlignment="1">
      <alignment horizontal="centerContinuous"/>
    </xf>
    <xf numFmtId="0" fontId="24" fillId="0" borderId="0" xfId="255" applyFont="1" applyFill="1" applyBorder="1"/>
    <xf numFmtId="1" fontId="27" fillId="0" borderId="0" xfId="255" applyNumberFormat="1" applyFont="1" applyFill="1"/>
    <xf numFmtId="0" fontId="27" fillId="0" borderId="76" xfId="255" applyFont="1" applyFill="1" applyBorder="1"/>
    <xf numFmtId="0" fontId="27" fillId="0" borderId="89" xfId="255" applyFont="1" applyFill="1" applyBorder="1" applyAlignment="1">
      <alignment horizontal="center"/>
    </xf>
    <xf numFmtId="0" fontId="27" fillId="0" borderId="86" xfId="255" applyFont="1" applyFill="1" applyBorder="1" applyAlignment="1">
      <alignment horizontal="center"/>
    </xf>
    <xf numFmtId="0" fontId="27" fillId="0" borderId="46" xfId="255" applyFont="1" applyFill="1" applyBorder="1" applyAlignment="1">
      <alignment horizontal="center"/>
    </xf>
    <xf numFmtId="0" fontId="27" fillId="0" borderId="88" xfId="255" applyFont="1" applyFill="1" applyBorder="1" applyAlignment="1">
      <alignment horizontal="center"/>
    </xf>
    <xf numFmtId="0" fontId="27" fillId="0" borderId="97" xfId="255" applyFont="1" applyFill="1" applyBorder="1" applyAlignment="1">
      <alignment horizontal="center"/>
    </xf>
    <xf numFmtId="0" fontId="95" fillId="0" borderId="89" xfId="255" applyFont="1" applyFill="1" applyBorder="1" applyAlignment="1">
      <alignment horizontal="center"/>
    </xf>
    <xf numFmtId="0" fontId="27" fillId="0" borderId="79" xfId="255" applyFont="1" applyFill="1" applyBorder="1" applyAlignment="1">
      <alignment horizontal="center"/>
    </xf>
    <xf numFmtId="0" fontId="27" fillId="0" borderId="85" xfId="255" applyFont="1" applyFill="1" applyBorder="1" applyAlignment="1">
      <alignment horizontal="center"/>
    </xf>
    <xf numFmtId="0" fontId="27" fillId="0" borderId="85" xfId="255" applyFont="1" applyFill="1" applyBorder="1" applyAlignment="1">
      <alignment horizontal="centerContinuous"/>
    </xf>
    <xf numFmtId="0" fontId="27" fillId="0" borderId="106" xfId="255" applyFont="1" applyFill="1" applyBorder="1" applyAlignment="1">
      <alignment horizontal="centerContinuous"/>
    </xf>
    <xf numFmtId="0" fontId="27" fillId="0" borderId="107" xfId="255" applyFont="1" applyFill="1" applyBorder="1" applyAlignment="1">
      <alignment horizontal="center"/>
    </xf>
    <xf numFmtId="0" fontId="24" fillId="0" borderId="106" xfId="255" applyFont="1" applyFill="1" applyBorder="1" applyAlignment="1">
      <alignment horizontal="center"/>
    </xf>
    <xf numFmtId="0" fontId="24" fillId="0" borderId="108" xfId="255" applyFont="1" applyFill="1" applyBorder="1" applyAlignment="1">
      <alignment horizontal="center"/>
    </xf>
    <xf numFmtId="0" fontId="24" fillId="0" borderId="109" xfId="255" applyFont="1" applyFill="1" applyBorder="1" applyAlignment="1">
      <alignment horizontal="center"/>
    </xf>
    <xf numFmtId="0" fontId="24" fillId="0" borderId="110" xfId="255" applyFont="1" applyFill="1" applyBorder="1" applyAlignment="1">
      <alignment horizontal="center"/>
    </xf>
    <xf numFmtId="0" fontId="24" fillId="0" borderId="107" xfId="255" applyFont="1" applyFill="1" applyBorder="1" applyAlignment="1">
      <alignment horizontal="center"/>
    </xf>
    <xf numFmtId="0" fontId="27" fillId="0" borderId="105" xfId="255" applyFont="1" applyFill="1" applyBorder="1" applyAlignment="1">
      <alignment horizontal="center"/>
    </xf>
    <xf numFmtId="0" fontId="27" fillId="0" borderId="105" xfId="255" applyFont="1" applyFill="1" applyBorder="1" applyAlignment="1">
      <alignment horizontal="centerContinuous"/>
    </xf>
    <xf numFmtId="1" fontId="27" fillId="0" borderId="105" xfId="255" applyNumberFormat="1" applyFont="1" applyFill="1" applyBorder="1" applyAlignment="1">
      <alignment horizontal="centerContinuous"/>
    </xf>
    <xf numFmtId="0" fontId="24" fillId="0" borderId="44" xfId="255" applyFont="1" applyFill="1" applyBorder="1"/>
    <xf numFmtId="0" fontId="93" fillId="0" borderId="31" xfId="0" applyFont="1" applyFill="1" applyBorder="1" applyAlignment="1">
      <alignment horizontal="center"/>
    </xf>
    <xf numFmtId="2" fontId="93" fillId="0" borderId="31" xfId="0" applyNumberFormat="1" applyFont="1" applyFill="1" applyBorder="1" applyAlignment="1">
      <alignment horizontal="center"/>
    </xf>
    <xf numFmtId="0" fontId="87" fillId="0" borderId="33" xfId="0" applyFont="1" applyBorder="1" applyAlignment="1">
      <alignment horizontal="center"/>
    </xf>
    <xf numFmtId="0" fontId="87" fillId="0" borderId="79" xfId="0" applyFont="1" applyBorder="1" applyAlignment="1">
      <alignment horizontal="center"/>
    </xf>
    <xf numFmtId="3" fontId="29" fillId="0" borderId="0" xfId="0" applyNumberFormat="1" applyFont="1" applyFill="1" applyBorder="1" applyAlignment="1">
      <alignment horizontal="center" vertical="center"/>
    </xf>
    <xf numFmtId="2" fontId="29" fillId="58" borderId="0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14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58" borderId="0" xfId="274" applyFont="1" applyFill="1" applyBorder="1" applyAlignment="1">
      <alignment horizontal="left"/>
    </xf>
    <xf numFmtId="3" fontId="29" fillId="58" borderId="0" xfId="274" applyNumberFormat="1" applyFont="1" applyFill="1" applyBorder="1" applyAlignment="1">
      <alignment horizontal="center"/>
    </xf>
    <xf numFmtId="2" fontId="29" fillId="58" borderId="0" xfId="274" applyNumberFormat="1" applyFont="1" applyFill="1" applyBorder="1" applyAlignment="1">
      <alignment horizontal="center"/>
    </xf>
    <xf numFmtId="0" fontId="29" fillId="58" borderId="0" xfId="274" applyFont="1" applyFill="1" applyBorder="1" applyAlignment="1">
      <alignment horizontal="center"/>
    </xf>
    <xf numFmtId="191" fontId="29" fillId="58" borderId="0" xfId="274" applyNumberFormat="1" applyFont="1" applyFill="1" applyBorder="1" applyAlignment="1">
      <alignment horizontal="center"/>
    </xf>
    <xf numFmtId="0" fontId="109" fillId="0" borderId="0" xfId="272" applyFont="1" applyFill="1" applyBorder="1" applyAlignment="1">
      <alignment vertical="center"/>
    </xf>
    <xf numFmtId="0" fontId="109" fillId="0" borderId="0" xfId="274" applyFont="1" applyFill="1" applyAlignment="1">
      <alignment vertical="center"/>
    </xf>
    <xf numFmtId="0" fontId="0" fillId="0" borderId="8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102" xfId="0" applyBorder="1" applyAlignment="1">
      <alignment horizontal="center"/>
    </xf>
    <xf numFmtId="0" fontId="87" fillId="0" borderId="102" xfId="0" applyFont="1" applyBorder="1" applyAlignment="1">
      <alignment horizontal="center"/>
    </xf>
    <xf numFmtId="0" fontId="87" fillId="0" borderId="100" xfId="0" applyFont="1" applyBorder="1" applyAlignment="1">
      <alignment horizontal="center"/>
    </xf>
    <xf numFmtId="0" fontId="87" fillId="0" borderId="59" xfId="0" applyFont="1" applyBorder="1" applyAlignment="1">
      <alignment horizontal="center"/>
    </xf>
    <xf numFmtId="0" fontId="21" fillId="0" borderId="59" xfId="0" applyFont="1" applyBorder="1" applyAlignment="1">
      <alignment horizontal="left"/>
    </xf>
    <xf numFmtId="0" fontId="21" fillId="0" borderId="59" xfId="0" applyFont="1" applyBorder="1" applyAlignment="1">
      <alignment horizontal="center"/>
    </xf>
    <xf numFmtId="0" fontId="21" fillId="0" borderId="59" xfId="42" applyFont="1" applyBorder="1" applyAlignment="1">
      <alignment horizontal="left"/>
    </xf>
    <xf numFmtId="0" fontId="87" fillId="0" borderId="15" xfId="0" applyFont="1" applyBorder="1" applyAlignment="1">
      <alignment horizontal="center"/>
    </xf>
    <xf numFmtId="0" fontId="21" fillId="0" borderId="15" xfId="0" applyFont="1" applyBorder="1" applyAlignment="1">
      <alignment horizontal="left"/>
    </xf>
    <xf numFmtId="0" fontId="21" fillId="0" borderId="15" xfId="0" applyFont="1" applyBorder="1" applyAlignment="1">
      <alignment horizontal="center"/>
    </xf>
    <xf numFmtId="0" fontId="21" fillId="0" borderId="15" xfId="42" applyFont="1" applyBorder="1" applyAlignment="1">
      <alignment horizontal="left"/>
    </xf>
    <xf numFmtId="0" fontId="0" fillId="0" borderId="15" xfId="0" applyFont="1" applyBorder="1"/>
    <xf numFmtId="0" fontId="0" fillId="0" borderId="15" xfId="0" applyFont="1" applyBorder="1" applyAlignment="1">
      <alignment horizontal="center"/>
    </xf>
    <xf numFmtId="0" fontId="0" fillId="0" borderId="15" xfId="0" applyFont="1" applyBorder="1" applyAlignment="1">
      <alignment horizontal="left"/>
    </xf>
    <xf numFmtId="0" fontId="88" fillId="0" borderId="15" xfId="42" applyFont="1" applyBorder="1" applyAlignment="1">
      <alignment horizontal="left"/>
    </xf>
    <xf numFmtId="0" fontId="21" fillId="0" borderId="15" xfId="0" applyFont="1" applyBorder="1"/>
    <xf numFmtId="0" fontId="87" fillId="0" borderId="16" xfId="0" applyFont="1" applyBorder="1" applyAlignment="1">
      <alignment horizontal="center"/>
    </xf>
    <xf numFmtId="0" fontId="21" fillId="0" borderId="16" xfId="0" applyFont="1" applyBorder="1" applyAlignment="1">
      <alignment horizontal="left"/>
    </xf>
    <xf numFmtId="1" fontId="126" fillId="0" borderId="46" xfId="282" applyNumberFormat="1" applyFont="1" applyBorder="1" applyAlignment="1">
      <alignment horizontal="center" vertical="center"/>
    </xf>
    <xf numFmtId="1" fontId="98" fillId="0" borderId="46" xfId="135" applyNumberFormat="1" applyFont="1" applyBorder="1" applyAlignment="1" applyProtection="1">
      <alignment horizontal="center" vertical="center"/>
    </xf>
    <xf numFmtId="0" fontId="93" fillId="0" borderId="48" xfId="158" applyFont="1" applyBorder="1"/>
    <xf numFmtId="0" fontId="25" fillId="0" borderId="33" xfId="251" applyFont="1" applyBorder="1" applyAlignment="1">
      <alignment horizontal="center" vertical="center"/>
    </xf>
    <xf numFmtId="0" fontId="25" fillId="0" borderId="12" xfId="251" applyFont="1" applyBorder="1" applyAlignment="1">
      <alignment horizontal="center" vertical="center"/>
    </xf>
    <xf numFmtId="0" fontId="25" fillId="0" borderId="14" xfId="251" applyFont="1" applyBorder="1" applyAlignment="1">
      <alignment horizontal="center" vertical="center"/>
    </xf>
    <xf numFmtId="0" fontId="25" fillId="0" borderId="32" xfId="251" applyFont="1" applyBorder="1" applyAlignment="1">
      <alignment horizontal="center" vertical="center"/>
    </xf>
    <xf numFmtId="0" fontId="25" fillId="0" borderId="34" xfId="251" applyFont="1" applyBorder="1" applyAlignment="1">
      <alignment horizontal="center" vertical="center"/>
    </xf>
    <xf numFmtId="0" fontId="25" fillId="0" borderId="44" xfId="251" applyFont="1" applyBorder="1" applyAlignment="1">
      <alignment horizontal="center" vertical="center"/>
    </xf>
    <xf numFmtId="0" fontId="25" fillId="0" borderId="45" xfId="251" applyFont="1" applyBorder="1" applyAlignment="1">
      <alignment horizontal="center" vertical="center"/>
    </xf>
    <xf numFmtId="0" fontId="25" fillId="0" borderId="35" xfId="251" applyFont="1" applyBorder="1" applyAlignment="1">
      <alignment horizontal="center" vertical="center"/>
    </xf>
    <xf numFmtId="0" fontId="25" fillId="0" borderId="36" xfId="251" applyFont="1" applyBorder="1" applyAlignment="1">
      <alignment horizontal="center" vertical="center"/>
    </xf>
    <xf numFmtId="0" fontId="25" fillId="0" borderId="31" xfId="251" applyFont="1" applyBorder="1" applyAlignment="1">
      <alignment horizontal="center" vertical="top"/>
    </xf>
    <xf numFmtId="0" fontId="27" fillId="0" borderId="56" xfId="255" applyFont="1" applyFill="1" applyBorder="1" applyAlignment="1">
      <alignment horizontal="center"/>
    </xf>
    <xf numFmtId="0" fontId="27" fillId="0" borderId="57" xfId="255" applyFont="1" applyFill="1" applyBorder="1" applyAlignment="1">
      <alignment horizontal="center"/>
    </xf>
    <xf numFmtId="0" fontId="27" fillId="0" borderId="104" xfId="255" applyFont="1" applyFill="1" applyBorder="1" applyAlignment="1">
      <alignment horizontal="center"/>
    </xf>
    <xf numFmtId="0" fontId="27" fillId="0" borderId="58" xfId="255" applyFont="1" applyFill="1" applyBorder="1" applyAlignment="1">
      <alignment horizontal="center"/>
    </xf>
    <xf numFmtId="0" fontId="27" fillId="0" borderId="61" xfId="255" applyFont="1" applyFill="1" applyBorder="1" applyAlignment="1">
      <alignment horizontal="center"/>
    </xf>
    <xf numFmtId="0" fontId="27" fillId="0" borderId="62" xfId="255" applyFont="1" applyFill="1" applyBorder="1" applyAlignment="1">
      <alignment horizontal="center"/>
    </xf>
    <xf numFmtId="0" fontId="27" fillId="0" borderId="97" xfId="255" applyFont="1" applyFill="1" applyBorder="1" applyAlignment="1">
      <alignment horizontal="center"/>
    </xf>
    <xf numFmtId="0" fontId="27" fillId="0" borderId="33" xfId="255" applyFont="1" applyFill="1" applyBorder="1" applyAlignment="1">
      <alignment horizontal="center" vertical="center"/>
    </xf>
    <xf numFmtId="0" fontId="27" fillId="0" borderId="14" xfId="255" applyFont="1" applyFill="1" applyBorder="1" applyAlignment="1">
      <alignment horizontal="center" vertical="center"/>
    </xf>
    <xf numFmtId="0" fontId="93" fillId="0" borderId="42" xfId="0" applyFont="1" applyBorder="1" applyAlignment="1">
      <alignment horizontal="left"/>
    </xf>
    <xf numFmtId="0" fontId="93" fillId="0" borderId="43" xfId="0" applyFont="1" applyBorder="1" applyAlignment="1">
      <alignment horizontal="left"/>
    </xf>
    <xf numFmtId="0" fontId="25" fillId="0" borderId="33" xfId="274" applyFont="1" applyFill="1" applyBorder="1" applyAlignment="1">
      <alignment horizontal="center" vertical="center"/>
    </xf>
    <xf numFmtId="0" fontId="25" fillId="0" borderId="14" xfId="274" applyFont="1" applyFill="1" applyBorder="1" applyAlignment="1">
      <alignment horizontal="center" vertical="center"/>
    </xf>
    <xf numFmtId="0" fontId="25" fillId="0" borderId="33" xfId="275" applyNumberFormat="1" applyFont="1" applyFill="1" applyBorder="1" applyAlignment="1">
      <alignment horizontal="center" vertical="center" wrapText="1"/>
    </xf>
    <xf numFmtId="0" fontId="25" fillId="0" borderId="14" xfId="275" applyNumberFormat="1" applyFont="1" applyFill="1" applyBorder="1" applyAlignment="1">
      <alignment horizontal="center" vertical="center" wrapText="1"/>
    </xf>
    <xf numFmtId="0" fontId="25" fillId="0" borderId="95" xfId="274" applyFont="1" applyFill="1" applyBorder="1" applyAlignment="1">
      <alignment horizontal="center" vertical="center"/>
    </xf>
    <xf numFmtId="0" fontId="25" fillId="0" borderId="34" xfId="274" applyFont="1" applyFill="1" applyBorder="1" applyAlignment="1">
      <alignment horizontal="center" vertical="center"/>
    </xf>
    <xf numFmtId="0" fontId="25" fillId="0" borderId="35" xfId="274" applyFont="1" applyFill="1" applyBorder="1" applyAlignment="1">
      <alignment horizontal="center" vertical="center"/>
    </xf>
    <xf numFmtId="0" fontId="25" fillId="0" borderId="36" xfId="274" applyFont="1" applyFill="1" applyBorder="1" applyAlignment="1">
      <alignment horizontal="center" vertical="center"/>
    </xf>
    <xf numFmtId="0" fontId="29" fillId="0" borderId="14" xfId="275" applyNumberFormat="1" applyFont="1" applyFill="1" applyBorder="1" applyAlignment="1">
      <alignment horizontal="center" vertical="center" wrapText="1"/>
    </xf>
    <xf numFmtId="0" fontId="87" fillId="0" borderId="42" xfId="0" applyFont="1" applyBorder="1" applyAlignment="1">
      <alignment horizontal="center"/>
    </xf>
    <xf numFmtId="0" fontId="87" fillId="0" borderId="79" xfId="0" applyFont="1" applyBorder="1" applyAlignment="1">
      <alignment horizontal="center"/>
    </xf>
    <xf numFmtId="0" fontId="87" fillId="0" borderId="43" xfId="0" applyFont="1" applyBorder="1" applyAlignment="1">
      <alignment horizontal="center"/>
    </xf>
    <xf numFmtId="49" fontId="25" fillId="57" borderId="53" xfId="268" applyNumberFormat="1" applyFont="1" applyFill="1" applyBorder="1" applyAlignment="1" applyProtection="1">
      <alignment horizontal="center" vertical="center"/>
      <protection locked="0"/>
    </xf>
    <xf numFmtId="0" fontId="25" fillId="0" borderId="64" xfId="135" applyFont="1" applyBorder="1" applyAlignment="1">
      <alignment horizontal="center" vertical="center"/>
    </xf>
    <xf numFmtId="49" fontId="25" fillId="57" borderId="54" xfId="268" applyNumberFormat="1" applyFont="1" applyFill="1" applyBorder="1" applyAlignment="1" applyProtection="1">
      <alignment horizontal="center" vertical="center"/>
      <protection locked="0"/>
    </xf>
    <xf numFmtId="0" fontId="25" fillId="0" borderId="65" xfId="135" applyFont="1" applyBorder="1" applyAlignment="1">
      <alignment horizontal="center" vertical="center"/>
    </xf>
    <xf numFmtId="49" fontId="25" fillId="57" borderId="54" xfId="268" applyNumberFormat="1" applyFont="1" applyFill="1" applyBorder="1" applyAlignment="1">
      <alignment horizontal="center" vertical="center"/>
    </xf>
    <xf numFmtId="0" fontId="95" fillId="0" borderId="42" xfId="259" applyFont="1" applyBorder="1" applyAlignment="1">
      <alignment horizontal="center"/>
    </xf>
    <xf numFmtId="0" fontId="95" fillId="0" borderId="43" xfId="259" applyFont="1" applyBorder="1" applyAlignment="1">
      <alignment horizontal="center"/>
    </xf>
    <xf numFmtId="0" fontId="106" fillId="0" borderId="94" xfId="259" applyFont="1" applyBorder="1" applyAlignment="1">
      <alignment horizontal="center"/>
    </xf>
    <xf numFmtId="0" fontId="106" fillId="0" borderId="74" xfId="259" applyFont="1" applyBorder="1" applyAlignment="1">
      <alignment horizontal="center"/>
    </xf>
    <xf numFmtId="0" fontId="106" fillId="0" borderId="75" xfId="259" applyFont="1" applyBorder="1" applyAlignment="1">
      <alignment horizontal="center"/>
    </xf>
    <xf numFmtId="0" fontId="106" fillId="0" borderId="66" xfId="259" applyFont="1" applyBorder="1" applyAlignment="1">
      <alignment horizontal="center"/>
    </xf>
    <xf numFmtId="0" fontId="106" fillId="0" borderId="67" xfId="259" applyFont="1" applyBorder="1" applyAlignment="1">
      <alignment horizontal="center"/>
    </xf>
    <xf numFmtId="0" fontId="106" fillId="0" borderId="48" xfId="259" applyFont="1" applyBorder="1" applyAlignment="1">
      <alignment horizontal="center"/>
    </xf>
    <xf numFmtId="0" fontId="106" fillId="0" borderId="64" xfId="259" applyFont="1" applyBorder="1" applyAlignment="1">
      <alignment horizontal="center"/>
    </xf>
    <xf numFmtId="0" fontId="106" fillId="0" borderId="65" xfId="259" applyFont="1" applyBorder="1" applyAlignment="1">
      <alignment horizontal="center"/>
    </xf>
    <xf numFmtId="0" fontId="106" fillId="0" borderId="52" xfId="259" applyFont="1" applyBorder="1" applyAlignment="1">
      <alignment horizontal="center"/>
    </xf>
    <xf numFmtId="0" fontId="109" fillId="0" borderId="91" xfId="259" applyFont="1" applyFill="1" applyBorder="1" applyAlignment="1">
      <alignment horizontal="center"/>
    </xf>
    <xf numFmtId="0" fontId="109" fillId="0" borderId="92" xfId="259" applyFont="1" applyFill="1" applyBorder="1" applyAlignment="1">
      <alignment horizontal="center"/>
    </xf>
    <xf numFmtId="0" fontId="109" fillId="0" borderId="93" xfId="259" applyFont="1" applyFill="1" applyBorder="1" applyAlignment="1">
      <alignment horizontal="center"/>
    </xf>
    <xf numFmtId="0" fontId="106" fillId="0" borderId="53" xfId="259" applyFont="1" applyBorder="1" applyAlignment="1">
      <alignment horizontal="center"/>
    </xf>
    <xf numFmtId="0" fontId="106" fillId="0" borderId="54" xfId="259" applyFont="1" applyBorder="1" applyAlignment="1">
      <alignment horizontal="center"/>
    </xf>
    <xf numFmtId="0" fontId="106" fillId="0" borderId="55" xfId="259" applyFont="1" applyBorder="1" applyAlignment="1">
      <alignment horizontal="center"/>
    </xf>
    <xf numFmtId="0" fontId="98" fillId="0" borderId="54" xfId="218" applyFont="1" applyFill="1" applyBorder="1" applyAlignment="1">
      <alignment horizontal="center" vertical="center"/>
    </xf>
    <xf numFmtId="0" fontId="98" fillId="0" borderId="65" xfId="135" applyFont="1" applyBorder="1" applyAlignment="1">
      <alignment horizontal="center" vertical="center"/>
    </xf>
    <xf numFmtId="49" fontId="98" fillId="57" borderId="53" xfId="282" applyNumberFormat="1" applyFont="1" applyFill="1" applyBorder="1" applyAlignment="1" applyProtection="1">
      <alignment horizontal="center" vertical="center"/>
      <protection locked="0"/>
    </xf>
    <xf numFmtId="0" fontId="98" fillId="0" borderId="64" xfId="135" applyFont="1" applyBorder="1" applyAlignment="1">
      <alignment horizontal="center" vertical="center"/>
    </xf>
    <xf numFmtId="49" fontId="98" fillId="57" borderId="54" xfId="282" applyNumberFormat="1" applyFont="1" applyFill="1" applyBorder="1" applyAlignment="1" applyProtection="1">
      <alignment horizontal="center" vertical="center"/>
      <protection locked="0"/>
    </xf>
    <xf numFmtId="49" fontId="98" fillId="57" borderId="54" xfId="282" applyNumberFormat="1" applyFont="1" applyFill="1" applyBorder="1" applyAlignment="1">
      <alignment horizontal="center" vertical="center"/>
    </xf>
    <xf numFmtId="0" fontId="106" fillId="0" borderId="42" xfId="259" applyFont="1" applyBorder="1" applyAlignment="1">
      <alignment horizontal="center"/>
    </xf>
    <xf numFmtId="0" fontId="106" fillId="0" borderId="43" xfId="259" applyFont="1" applyBorder="1" applyAlignment="1">
      <alignment horizontal="center"/>
    </xf>
    <xf numFmtId="0" fontId="25" fillId="0" borderId="31" xfId="252" applyFont="1" applyFill="1" applyBorder="1" applyAlignment="1">
      <alignment horizontal="center"/>
    </xf>
    <xf numFmtId="0" fontId="25" fillId="0" borderId="79" xfId="252" applyFont="1" applyFill="1" applyBorder="1" applyAlignment="1">
      <alignment horizontal="center"/>
    </xf>
    <xf numFmtId="0" fontId="25" fillId="0" borderId="33" xfId="252" applyFont="1" applyFill="1" applyBorder="1" applyAlignment="1">
      <alignment horizontal="center"/>
    </xf>
  </cellXfs>
  <cellStyles count="285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ส่วนที่ถูกเน้น1" xfId="19" builtinId="30" customBuiltin="1"/>
    <cellStyle name="20% - ส่วนที่ถูกเน้น1 2" xfId="49"/>
    <cellStyle name="20% - ส่วนที่ถูกเน้น1 3" xfId="50"/>
    <cellStyle name="20% - ส่วนที่ถูกเน้น2" xfId="23" builtinId="34" customBuiltin="1"/>
    <cellStyle name="20% - ส่วนที่ถูกเน้น2 2" xfId="51"/>
    <cellStyle name="20% - ส่วนที่ถูกเน้น2 3" xfId="52"/>
    <cellStyle name="20% - ส่วนที่ถูกเน้น3" xfId="27" builtinId="38" customBuiltin="1"/>
    <cellStyle name="20% - ส่วนที่ถูกเน้น3 2" xfId="53"/>
    <cellStyle name="20% - ส่วนที่ถูกเน้น3 3" xfId="54"/>
    <cellStyle name="20% - ส่วนที่ถูกเน้น4" xfId="31" builtinId="42" customBuiltin="1"/>
    <cellStyle name="20% - ส่วนที่ถูกเน้น4 2" xfId="55"/>
    <cellStyle name="20% - ส่วนที่ถูกเน้น4 3" xfId="56"/>
    <cellStyle name="20% - ส่วนที่ถูกเน้น5" xfId="35" builtinId="46" customBuiltin="1"/>
    <cellStyle name="20% - ส่วนที่ถูกเน้น5 2" xfId="57"/>
    <cellStyle name="20% - ส่วนที่ถูกเน้น5 3" xfId="58"/>
    <cellStyle name="20% - ส่วนที่ถูกเน้น6" xfId="39" builtinId="50" customBuiltin="1"/>
    <cellStyle name="20% - ส่วนที่ถูกเน้น6 2" xfId="59"/>
    <cellStyle name="20% - ส่วนที่ถูกเน้น6 3" xfId="60"/>
    <cellStyle name="40% - Accent1" xfId="61"/>
    <cellStyle name="40% - Accent2" xfId="62"/>
    <cellStyle name="40% - Accent3" xfId="63"/>
    <cellStyle name="40% - Accent4" xfId="64"/>
    <cellStyle name="40% - Accent5" xfId="65"/>
    <cellStyle name="40% - Accent6" xfId="66"/>
    <cellStyle name="40% - ส่วนที่ถูกเน้น1" xfId="20" builtinId="31" customBuiltin="1"/>
    <cellStyle name="40% - ส่วนที่ถูกเน้น1 2" xfId="67"/>
    <cellStyle name="40% - ส่วนที่ถูกเน้น1 3" xfId="68"/>
    <cellStyle name="40% - ส่วนที่ถูกเน้น2" xfId="24" builtinId="35" customBuiltin="1"/>
    <cellStyle name="40% - ส่วนที่ถูกเน้น2 2" xfId="69"/>
    <cellStyle name="40% - ส่วนที่ถูกเน้น2 3" xfId="70"/>
    <cellStyle name="40% - ส่วนที่ถูกเน้น3" xfId="28" builtinId="39" customBuiltin="1"/>
    <cellStyle name="40% - ส่วนที่ถูกเน้น3 2" xfId="71"/>
    <cellStyle name="40% - ส่วนที่ถูกเน้น3 3" xfId="72"/>
    <cellStyle name="40% - ส่วนที่ถูกเน้น4" xfId="32" builtinId="43" customBuiltin="1"/>
    <cellStyle name="40% - ส่วนที่ถูกเน้น4 2" xfId="73"/>
    <cellStyle name="40% - ส่วนที่ถูกเน้น4 3" xfId="74"/>
    <cellStyle name="40% - ส่วนที่ถูกเน้น5" xfId="36" builtinId="47" customBuiltin="1"/>
    <cellStyle name="40% - ส่วนที่ถูกเน้น5 2" xfId="75"/>
    <cellStyle name="40% - ส่วนที่ถูกเน้น5 3" xfId="76"/>
    <cellStyle name="40% - ส่วนที่ถูกเน้น6" xfId="40" builtinId="51" customBuiltin="1"/>
    <cellStyle name="40% - ส่วนที่ถูกเน้น6 2" xfId="77"/>
    <cellStyle name="40% - ส่วนที่ถูกเน้น6 3" xfId="78"/>
    <cellStyle name="60% - Accent1" xfId="79"/>
    <cellStyle name="60% - Accent2" xfId="80"/>
    <cellStyle name="60% - Accent3" xfId="81"/>
    <cellStyle name="60% - Accent4" xfId="82"/>
    <cellStyle name="60% - Accent5" xfId="83"/>
    <cellStyle name="60% - Accent6" xfId="84"/>
    <cellStyle name="60% - ส่วนที่ถูกเน้น1" xfId="21" builtinId="32" customBuiltin="1"/>
    <cellStyle name="60% - ส่วนที่ถูกเน้น1 2" xfId="85"/>
    <cellStyle name="60% - ส่วนที่ถูกเน้น1 3" xfId="86"/>
    <cellStyle name="60% - ส่วนที่ถูกเน้น2" xfId="25" builtinId="36" customBuiltin="1"/>
    <cellStyle name="60% - ส่วนที่ถูกเน้น2 2" xfId="87"/>
    <cellStyle name="60% - ส่วนที่ถูกเน้น2 3" xfId="88"/>
    <cellStyle name="60% - ส่วนที่ถูกเน้น3" xfId="29" builtinId="40" customBuiltin="1"/>
    <cellStyle name="60% - ส่วนที่ถูกเน้น3 2" xfId="89"/>
    <cellStyle name="60% - ส่วนที่ถูกเน้น3 3" xfId="90"/>
    <cellStyle name="60% - ส่วนที่ถูกเน้น4" xfId="33" builtinId="44" customBuiltin="1"/>
    <cellStyle name="60% - ส่วนที่ถูกเน้น4 2" xfId="91"/>
    <cellStyle name="60% - ส่วนที่ถูกเน้น4 3" xfId="92"/>
    <cellStyle name="60% - ส่วนที่ถูกเน้น5" xfId="37" builtinId="48" customBuiltin="1"/>
    <cellStyle name="60% - ส่วนที่ถูกเน้น5 2" xfId="93"/>
    <cellStyle name="60% - ส่วนที่ถูกเน้น5 3" xfId="94"/>
    <cellStyle name="60% - ส่วนที่ถูกเน้น6" xfId="41" builtinId="52" customBuiltin="1"/>
    <cellStyle name="60% - ส่วนที่ถูกเน้น6 2" xfId="95"/>
    <cellStyle name="60% - ส่วนที่ถูกเน้น6 3" xfId="96"/>
    <cellStyle name="Accent1" xfId="97"/>
    <cellStyle name="Accent2" xfId="98"/>
    <cellStyle name="Accent3" xfId="99"/>
    <cellStyle name="Accent4" xfId="100"/>
    <cellStyle name="Accent5" xfId="101"/>
    <cellStyle name="Accent6" xfId="102"/>
    <cellStyle name="Bad" xfId="103"/>
    <cellStyle name="Calculation" xfId="104"/>
    <cellStyle name="Check Cell" xfId="105"/>
    <cellStyle name="Comma 2" xfId="106"/>
    <cellStyle name="Comma 3" xfId="107"/>
    <cellStyle name="Comma 4" xfId="275"/>
    <cellStyle name="comma zerodec" xfId="108"/>
    <cellStyle name="Currency1" xfId="109"/>
    <cellStyle name="Date" xfId="110"/>
    <cellStyle name="Dollar (zero dec)" xfId="111"/>
    <cellStyle name="Explanatory Text" xfId="112"/>
    <cellStyle name="Fixed" xfId="113"/>
    <cellStyle name="Good" xfId="114"/>
    <cellStyle name="Grey" xfId="115"/>
    <cellStyle name="Heading 1" xfId="116"/>
    <cellStyle name="Heading 2" xfId="117"/>
    <cellStyle name="Heading 3" xfId="118"/>
    <cellStyle name="Heading 4" xfId="119"/>
    <cellStyle name="HEADING1" xfId="120"/>
    <cellStyle name="HEADING2" xfId="121"/>
    <cellStyle name="Hyperlink 2" xfId="122"/>
    <cellStyle name="Hyperlink 3" xfId="123"/>
    <cellStyle name="Hyperlink 4" xfId="124"/>
    <cellStyle name="Hyperlink 5" xfId="125"/>
    <cellStyle name="Hyperlink 6" xfId="126"/>
    <cellStyle name="Hyperlink 7" xfId="127"/>
    <cellStyle name="Input" xfId="128"/>
    <cellStyle name="Input [yellow]" xfId="129"/>
    <cellStyle name="Input_Auttaradit1_54สารสนเทศ_เอาไว้ทำ55" xfId="130"/>
    <cellStyle name="Linked Cell" xfId="131"/>
    <cellStyle name="Neutral" xfId="132"/>
    <cellStyle name="no dec" xfId="133"/>
    <cellStyle name="Normal" xfId="0" builtinId="0"/>
    <cellStyle name="Normal - Style1" xfId="134"/>
    <cellStyle name="Normal 10" xfId="135"/>
    <cellStyle name="Normal 11" xfId="136"/>
    <cellStyle name="Normal 12" xfId="137"/>
    <cellStyle name="Normal 13" xfId="138"/>
    <cellStyle name="Normal 13 2" xfId="262"/>
    <cellStyle name="Normal 14" xfId="139"/>
    <cellStyle name="Normal 15" xfId="140"/>
    <cellStyle name="Normal 16" xfId="141"/>
    <cellStyle name="Normal 17" xfId="142"/>
    <cellStyle name="Normal 17 2" xfId="143"/>
    <cellStyle name="Normal 17 2 2" xfId="270"/>
    <cellStyle name="Normal 17 2 3" xfId="280"/>
    <cellStyle name="Normal 17 2 3 2" xfId="283"/>
    <cellStyle name="Normal 17 3" xfId="273"/>
    <cellStyle name="Normal 18" xfId="144"/>
    <cellStyle name="Normal 18 2" xfId="261"/>
    <cellStyle name="Normal 19" xfId="274"/>
    <cellStyle name="Normal 2" xfId="145"/>
    <cellStyle name="Normal 2 2" xfId="146"/>
    <cellStyle name="Normal 2 2 2" xfId="147"/>
    <cellStyle name="Normal 2 2 2 2" xfId="148"/>
    <cellStyle name="Normal 2 2 2 3" xfId="149"/>
    <cellStyle name="Normal 2 2 2 4" xfId="150"/>
    <cellStyle name="Normal 2 2 2 5" xfId="151"/>
    <cellStyle name="Normal 2 2 2 5 2" xfId="152"/>
    <cellStyle name="Normal 2 2 2 5 2 2" xfId="268"/>
    <cellStyle name="Normal 2 2 2 5 2 3" xfId="281"/>
    <cellStyle name="Normal 2 2 2 5 2 3 2" xfId="282"/>
    <cellStyle name="Normal 2 3" xfId="153"/>
    <cellStyle name="Normal 2 4" xfId="154"/>
    <cellStyle name="Normal 2 5" xfId="259"/>
    <cellStyle name="Normal 2 6" xfId="277"/>
    <cellStyle name="Normal 2_ผู้บริหาร58" xfId="155"/>
    <cellStyle name="Normal 3" xfId="156"/>
    <cellStyle name="Normal 3 2" xfId="157"/>
    <cellStyle name="Normal 3 3" xfId="158"/>
    <cellStyle name="Normal 4" xfId="159"/>
    <cellStyle name="Normal 5" xfId="160"/>
    <cellStyle name="Normal 6" xfId="161"/>
    <cellStyle name="Normal 6 2" xfId="162"/>
    <cellStyle name="Normal 7" xfId="163"/>
    <cellStyle name="Normal 7 2" xfId="164"/>
    <cellStyle name="Normal 8" xfId="165"/>
    <cellStyle name="Normal 8 2" xfId="166"/>
    <cellStyle name="Normal 8 3" xfId="167"/>
    <cellStyle name="Normal 9" xfId="168"/>
    <cellStyle name="Note" xfId="169"/>
    <cellStyle name="Output" xfId="170"/>
    <cellStyle name="Percent [2]" xfId="171"/>
    <cellStyle name="Q" xfId="172"/>
    <cellStyle name="Q_ปีนี้" xfId="173"/>
    <cellStyle name="Q_ปีนี้ 2" xfId="174"/>
    <cellStyle name="Q_ปีนี้_Sheet2" xfId="175"/>
    <cellStyle name="Quantity" xfId="176"/>
    <cellStyle name="small border line" xfId="177"/>
    <cellStyle name="Title" xfId="178"/>
    <cellStyle name="Total" xfId="179"/>
    <cellStyle name="TU" xfId="180"/>
    <cellStyle name="W" xfId="181"/>
    <cellStyle name="W_ปีนี้" xfId="182"/>
    <cellStyle name="W_ปีนี้ 2" xfId="183"/>
    <cellStyle name="W_ปีนี้_Sheet2" xfId="184"/>
    <cellStyle name="Warning Text" xfId="185"/>
    <cellStyle name="กอบอาชีพ" xfId="186"/>
    <cellStyle name="การคำนวณ" xfId="11" builtinId="22" customBuiltin="1"/>
    <cellStyle name="การคำนวณ 2" xfId="187"/>
    <cellStyle name="การคำนวณ 3" xfId="188"/>
    <cellStyle name="ข้อความเตือน" xfId="14" builtinId="11" customBuiltin="1"/>
    <cellStyle name="ข้อความเตือน 2" xfId="189"/>
    <cellStyle name="ข้อความเตือน 3" xfId="190"/>
    <cellStyle name="ข้อความอธิบาย" xfId="16" builtinId="53" customBuiltin="1"/>
    <cellStyle name="ข้อความอธิบาย 2" xfId="191"/>
    <cellStyle name="ข้อความอธิบาย 3" xfId="192"/>
    <cellStyle name="เครื่องหมายจุลภาค 2" xfId="193"/>
    <cellStyle name="เครื่องหมายจุลภาค 2 2" xfId="194"/>
    <cellStyle name="เครื่องหมายจุลภาค 4" xfId="284"/>
    <cellStyle name="เครื่องหมายจุลภาค_ครูทั้งหมด" xfId="195"/>
    <cellStyle name="เครื่องหมายเปอร์เซ็นต์_Book2" xfId="196"/>
    <cellStyle name="ชื่อเรื่อง" xfId="1" builtinId="15" customBuiltin="1"/>
    <cellStyle name="ชื่อเรื่อง 2" xfId="197"/>
    <cellStyle name="ชื่อเรื่อง 3" xfId="198"/>
    <cellStyle name="เชื่อมโยงหลายมิติ_12ป่าเซ่า" xfId="199"/>
    <cellStyle name="เซลล์ตรวจสอบ" xfId="13" builtinId="23" customBuiltin="1"/>
    <cellStyle name="เซลล์ตรวจสอบ 2" xfId="200"/>
    <cellStyle name="เซลล์ตรวจสอบ 3" xfId="201"/>
    <cellStyle name="เซลล์ที่มีการเชื่อมโยง" xfId="12" builtinId="24" customBuiltin="1"/>
    <cellStyle name="เซลล์ที่มีการเชื่อมโยง 2" xfId="202"/>
    <cellStyle name="เซลล์ที่มีการเชื่อมโยง 3" xfId="203"/>
    <cellStyle name="ดี" xfId="6" builtinId="26" customBuiltin="1"/>
    <cellStyle name="ดี 2" xfId="204"/>
    <cellStyle name="ดี 3" xfId="205"/>
    <cellStyle name="ตามการเชื่อมโยงหลายมิติ_12ป่าเซ่า" xfId="206"/>
    <cellStyle name="ปกติ 2" xfId="207"/>
    <cellStyle name="ปกติ 2 2" xfId="208"/>
    <cellStyle name="ปกติ 3" xfId="209"/>
    <cellStyle name="ปกติ 4" xfId="210"/>
    <cellStyle name="ปกติ 4 10 3" xfId="211"/>
    <cellStyle name="ปกติ 5" xfId="212"/>
    <cellStyle name="ปกติ 6" xfId="213"/>
    <cellStyle name="ปกติ 7" xfId="214"/>
    <cellStyle name="ปกติ 8" xfId="215"/>
    <cellStyle name="ปกติ 8 2" xfId="216"/>
    <cellStyle name="ปกติ 9" xfId="217"/>
    <cellStyle name="ปกติ_10มิย51ครู" xfId="218"/>
    <cellStyle name="ปกติ_10มิย51นักเรียนรวมห้อง" xfId="260"/>
    <cellStyle name="ปกติ_1รายชื่อผู้บริหาร5พค55" xfId="263"/>
    <cellStyle name="ปกติ_Aจำนวนนักเรียน10มิย54" xfId="255"/>
    <cellStyle name="ปกติ_Book1" xfId="272"/>
    <cellStyle name="ปกติ_uttaradit1_51" xfId="42"/>
    <cellStyle name="ปกติ_uttaradit1_53ร่างสารสนเทศเปลี่ยนภาคผนวก" xfId="256"/>
    <cellStyle name="ปกติ_uttaradit2" xfId="253"/>
    <cellStyle name="ปกติ_uttaradit3" xfId="278"/>
    <cellStyle name="ปกติ_กพ" xfId="254"/>
    <cellStyle name="ปกติ_ข้อมูลทั่วไป 2" xfId="264"/>
    <cellStyle name="ปกติ_จบกศ.ศึกษาไม่ศึกษาสิ้นปี52" xfId="279"/>
    <cellStyle name="ปกติ_โทร._ที่อยู่โรงเรียน_สพป.อต.1ใช้ทำสารสนเทศ" xfId="271"/>
    <cellStyle name="ปกติ_นักเรียน10มิย49" xfId="257"/>
    <cellStyle name="ปกติ_นักเรียนDMCยอดจริง_9สค55" xfId="265"/>
    <cellStyle name="ปกติ_นักเรียนเรียงตามจำนวนนร" xfId="266"/>
    <cellStyle name="ปกติ_นักเรียนเรียงตามจำนวนนร 2" xfId="269"/>
    <cellStyle name="ปกติ_รหัสโรงเรียน" xfId="267"/>
    <cellStyle name="ปกติ_สถิติ45" xfId="258"/>
    <cellStyle name="ปกติ_สถิติ45 2" xfId="276"/>
    <cellStyle name="ปกติ_สพท.อุตรดิตถ์ 1  อัตรากำลัง ป้จจุบัน 2550 2" xfId="252"/>
    <cellStyle name="ปกติ_สำนักบริหารยุทธศาตร์52" xfId="251"/>
    <cellStyle name="ป้อนค่า" xfId="9" builtinId="20" customBuiltin="1"/>
    <cellStyle name="ป้อนค่า 2" xfId="219"/>
    <cellStyle name="ป้อนค่า 3" xfId="220"/>
    <cellStyle name="ปานกลาง" xfId="8" builtinId="28" customBuiltin="1"/>
    <cellStyle name="ปานกลาง 2" xfId="221"/>
    <cellStyle name="ปานกลาง 3" xfId="222"/>
    <cellStyle name="ผลรวม" xfId="17" builtinId="25" customBuiltin="1"/>
    <cellStyle name="ผลรวม 2" xfId="223"/>
    <cellStyle name="ผลรวม 3" xfId="224"/>
    <cellStyle name="แย่" xfId="7" builtinId="27" customBuiltin="1"/>
    <cellStyle name="แย่ 2" xfId="225"/>
    <cellStyle name="แย่ 3" xfId="226"/>
    <cellStyle name="ส่วนที่ถูกเน้น1" xfId="18" builtinId="29" customBuiltin="1"/>
    <cellStyle name="ส่วนที่ถูกเน้น1 2" xfId="227"/>
    <cellStyle name="ส่วนที่ถูกเน้น1 3" xfId="228"/>
    <cellStyle name="ส่วนที่ถูกเน้น2" xfId="22" builtinId="33" customBuiltin="1"/>
    <cellStyle name="ส่วนที่ถูกเน้น2 2" xfId="229"/>
    <cellStyle name="ส่วนที่ถูกเน้น2 3" xfId="230"/>
    <cellStyle name="ส่วนที่ถูกเน้น3" xfId="26" builtinId="37" customBuiltin="1"/>
    <cellStyle name="ส่วนที่ถูกเน้น3 2" xfId="231"/>
    <cellStyle name="ส่วนที่ถูกเน้น3 3" xfId="232"/>
    <cellStyle name="ส่วนที่ถูกเน้น4" xfId="30" builtinId="41" customBuiltin="1"/>
    <cellStyle name="ส่วนที่ถูกเน้น4 2" xfId="233"/>
    <cellStyle name="ส่วนที่ถูกเน้น4 3" xfId="234"/>
    <cellStyle name="ส่วนที่ถูกเน้น5" xfId="34" builtinId="45" customBuiltin="1"/>
    <cellStyle name="ส่วนที่ถูกเน้น5 2" xfId="235"/>
    <cellStyle name="ส่วนที่ถูกเน้น5 3" xfId="236"/>
    <cellStyle name="ส่วนที่ถูกเน้น6" xfId="38" builtinId="49" customBuiltin="1"/>
    <cellStyle name="ส่วนที่ถูกเน้น6 2" xfId="237"/>
    <cellStyle name="ส่วนที่ถูกเน้น6 3" xfId="238"/>
    <cellStyle name="แสดงผล" xfId="10" builtinId="21" customBuiltin="1"/>
    <cellStyle name="แสดงผล 2" xfId="239"/>
    <cellStyle name="แสดงผล 3" xfId="240"/>
    <cellStyle name="หมายเหตุ" xfId="15" builtinId="10" customBuiltin="1"/>
    <cellStyle name="หมายเหตุ 2" xfId="241"/>
    <cellStyle name="หมายเหตุ 3" xfId="242"/>
    <cellStyle name="หัวเรื่อง 1" xfId="2" builtinId="16" customBuiltin="1"/>
    <cellStyle name="หัวเรื่อง 1 2" xfId="243"/>
    <cellStyle name="หัวเรื่อง 1 3" xfId="244"/>
    <cellStyle name="หัวเรื่อง 2" xfId="3" builtinId="17" customBuiltin="1"/>
    <cellStyle name="หัวเรื่อง 2 2" xfId="245"/>
    <cellStyle name="หัวเรื่อง 2 3" xfId="246"/>
    <cellStyle name="หัวเรื่อง 3" xfId="4" builtinId="18" customBuiltin="1"/>
    <cellStyle name="หัวเรื่อง 3 2" xfId="247"/>
    <cellStyle name="หัวเรื่อง 3 3" xfId="248"/>
    <cellStyle name="หัวเรื่อง 4" xfId="5" builtinId="19" customBuiltin="1"/>
    <cellStyle name="หัวเรื่อง 4 2" xfId="249"/>
    <cellStyle name="หัวเรื่อง 4 3" xfId="2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'4จบกศ'!$C$19</c:f>
              <c:strCache>
                <c:ptCount val="1"/>
                <c:pt idx="0">
                  <c:v>จบการศึกษา</c:v>
                </c:pt>
              </c:strCache>
            </c:strRef>
          </c:tx>
          <c:spPr>
            <a:pattFill prst="solidDmnd">
              <a:fgClr>
                <a:schemeClr val="accent1"/>
              </a:fgClr>
              <a:bgClr>
                <a:schemeClr val="bg1"/>
              </a:bgClr>
            </a:patt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'4จบกศ'!$D$18:$F$18</c:f>
              <c:strCache>
                <c:ptCount val="3"/>
                <c:pt idx="0">
                  <c:v>ป.6</c:v>
                </c:pt>
                <c:pt idx="1">
                  <c:v>ม.3</c:v>
                </c:pt>
                <c:pt idx="2">
                  <c:v>ม.6</c:v>
                </c:pt>
              </c:strCache>
            </c:strRef>
          </c:cat>
          <c:val>
            <c:numRef>
              <c:f>'4จบกศ'!$D$19:$F$19</c:f>
              <c:numCache>
                <c:formatCode>General</c:formatCode>
                <c:ptCount val="3"/>
                <c:pt idx="0">
                  <c:v>2348</c:v>
                </c:pt>
                <c:pt idx="1">
                  <c:v>697</c:v>
                </c:pt>
                <c:pt idx="2">
                  <c:v>27</c:v>
                </c:pt>
              </c:numCache>
            </c:numRef>
          </c:val>
        </c:ser>
        <c:ser>
          <c:idx val="1"/>
          <c:order val="1"/>
          <c:tx>
            <c:strRef>
              <c:f>'4จบกศ'!$C$20</c:f>
              <c:strCache>
                <c:ptCount val="1"/>
                <c:pt idx="0">
                  <c:v>ศึกษาต่อ</c:v>
                </c:pt>
              </c:strCache>
            </c:strRef>
          </c:tx>
          <c:spPr>
            <a:pattFill prst="shingle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'4จบกศ'!$D$18:$F$18</c:f>
              <c:strCache>
                <c:ptCount val="3"/>
                <c:pt idx="0">
                  <c:v>ป.6</c:v>
                </c:pt>
                <c:pt idx="1">
                  <c:v>ม.3</c:v>
                </c:pt>
                <c:pt idx="2">
                  <c:v>ม.6</c:v>
                </c:pt>
              </c:strCache>
            </c:strRef>
          </c:cat>
          <c:val>
            <c:numRef>
              <c:f>'4จบกศ'!$D$20:$F$20</c:f>
              <c:numCache>
                <c:formatCode>General</c:formatCode>
                <c:ptCount val="3"/>
                <c:pt idx="0">
                  <c:v>2348</c:v>
                </c:pt>
                <c:pt idx="1">
                  <c:v>667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39488"/>
        <c:axId val="80641024"/>
      </c:barChart>
      <c:catAx>
        <c:axId val="80639488"/>
        <c:scaling>
          <c:orientation val="minMax"/>
        </c:scaling>
        <c:delete val="0"/>
        <c:axPos val="b"/>
        <c:majorTickMark val="out"/>
        <c:minorTickMark val="none"/>
        <c:tickLblPos val="nextTo"/>
        <c:crossAx val="80641024"/>
        <c:crosses val="autoZero"/>
        <c:auto val="1"/>
        <c:lblAlgn val="ctr"/>
        <c:lblOffset val="100"/>
        <c:noMultiLvlLbl val="0"/>
      </c:catAx>
      <c:valAx>
        <c:axId val="806410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0639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diagBrick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'6สถิติ'!$E$24:$J$24</c:f>
              <c:strCache>
                <c:ptCount val="6"/>
                <c:pt idx="0">
                  <c:v>.2555.</c:v>
                </c:pt>
                <c:pt idx="1">
                  <c:v>.2556.</c:v>
                </c:pt>
                <c:pt idx="2">
                  <c:v>.2557.</c:v>
                </c:pt>
                <c:pt idx="3">
                  <c:v>.2558.</c:v>
                </c:pt>
                <c:pt idx="4">
                  <c:v>.2559.</c:v>
                </c:pt>
                <c:pt idx="5">
                  <c:v>.2560.</c:v>
                </c:pt>
              </c:strCache>
            </c:strRef>
          </c:cat>
          <c:val>
            <c:numRef>
              <c:f>'6สถิติ'!$E$25:$J$25</c:f>
              <c:numCache>
                <c:formatCode>General</c:formatCode>
                <c:ptCount val="6"/>
                <c:pt idx="0">
                  <c:v>21327</c:v>
                </c:pt>
                <c:pt idx="1">
                  <c:v>20929</c:v>
                </c:pt>
                <c:pt idx="2">
                  <c:v>20515</c:v>
                </c:pt>
                <c:pt idx="3">
                  <c:v>20029</c:v>
                </c:pt>
                <c:pt idx="4">
                  <c:v>19858</c:v>
                </c:pt>
                <c:pt idx="5">
                  <c:v>19177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12320"/>
        <c:axId val="105113856"/>
      </c:barChart>
      <c:catAx>
        <c:axId val="10511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5113856"/>
        <c:crosses val="autoZero"/>
        <c:auto val="1"/>
        <c:lblAlgn val="ctr"/>
        <c:lblOffset val="100"/>
        <c:noMultiLvlLbl val="0"/>
      </c:catAx>
      <c:valAx>
        <c:axId val="1051138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051123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'7ครูต่อนร'!$B$21:$C$21</c:f>
              <c:strCache>
                <c:ptCount val="1"/>
                <c:pt idx="0">
                  <c:v>นักเรียน:ห้อง</c:v>
                </c:pt>
              </c:strCache>
            </c:strRef>
          </c:tx>
          <c:spPr>
            <a:pattFill prst="sphere">
              <a:fgClr>
                <a:schemeClr val="tx1"/>
              </a:fgClr>
              <a:bgClr>
                <a:schemeClr val="bg1"/>
              </a:bgClr>
            </a:pattFill>
          </c:spPr>
          <c:invertIfNegative val="0"/>
          <c:cat>
            <c:strRef>
              <c:f>'7ครูต่อนร'!$D$20:$H$20</c:f>
              <c:strCache>
                <c:ptCount val="5"/>
                <c:pt idx="0">
                  <c:v>เมือง</c:v>
                </c:pt>
                <c:pt idx="1">
                  <c:v>ตรอน</c:v>
                </c:pt>
                <c:pt idx="2">
                  <c:v>พิชัย</c:v>
                </c:pt>
                <c:pt idx="3">
                  <c:v>ลับแล</c:v>
                </c:pt>
                <c:pt idx="4">
                  <c:v>ทองแสนขัน</c:v>
                </c:pt>
              </c:strCache>
            </c:strRef>
          </c:cat>
          <c:val>
            <c:numRef>
              <c:f>'7ครูต่อนร'!$D$21:$H$21</c:f>
              <c:numCache>
                <c:formatCode>0</c:formatCode>
                <c:ptCount val="5"/>
                <c:pt idx="0">
                  <c:v>14.308411214953271</c:v>
                </c:pt>
                <c:pt idx="1">
                  <c:v>11.519125683060109</c:v>
                </c:pt>
                <c:pt idx="2">
                  <c:v>12.915525114155251</c:v>
                </c:pt>
                <c:pt idx="3">
                  <c:v>12.246376811594203</c:v>
                </c:pt>
                <c:pt idx="4">
                  <c:v>13.335483870967742</c:v>
                </c:pt>
              </c:numCache>
            </c:numRef>
          </c:val>
        </c:ser>
        <c:ser>
          <c:idx val="1"/>
          <c:order val="1"/>
          <c:tx>
            <c:strRef>
              <c:f>'7ครูต่อนร'!$B$22:$C$22</c:f>
              <c:strCache>
                <c:ptCount val="1"/>
                <c:pt idx="0">
                  <c:v>นักเรียน:ครู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'7ครูต่อนร'!$D$20:$H$20</c:f>
              <c:strCache>
                <c:ptCount val="5"/>
                <c:pt idx="0">
                  <c:v>เมือง</c:v>
                </c:pt>
                <c:pt idx="1">
                  <c:v>ตรอน</c:v>
                </c:pt>
                <c:pt idx="2">
                  <c:v>พิชัย</c:v>
                </c:pt>
                <c:pt idx="3">
                  <c:v>ลับแล</c:v>
                </c:pt>
                <c:pt idx="4">
                  <c:v>ทองแสนขัน</c:v>
                </c:pt>
              </c:strCache>
            </c:strRef>
          </c:cat>
          <c:val>
            <c:numRef>
              <c:f>'7ครูต่อนร'!$D$22:$H$22</c:f>
              <c:numCache>
                <c:formatCode>0</c:formatCode>
                <c:ptCount val="5"/>
                <c:pt idx="0">
                  <c:v>15.981210855949895</c:v>
                </c:pt>
                <c:pt idx="1">
                  <c:v>13.688311688311689</c:v>
                </c:pt>
                <c:pt idx="2">
                  <c:v>15.584022038567493</c:v>
                </c:pt>
                <c:pt idx="3">
                  <c:v>13.739837398373984</c:v>
                </c:pt>
                <c:pt idx="4">
                  <c:v>13.78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70144"/>
        <c:axId val="110363008"/>
      </c:barChart>
      <c:catAx>
        <c:axId val="107670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0363008"/>
        <c:crosses val="autoZero"/>
        <c:auto val="1"/>
        <c:lblAlgn val="ctr"/>
        <c:lblOffset val="100"/>
        <c:noMultiLvlLbl val="0"/>
      </c:catAx>
      <c:valAx>
        <c:axId val="1103630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107670144"/>
        <c:crosses val="autoZero"/>
        <c:crossBetween val="between"/>
      </c:valAx>
      <c:spPr>
        <a:noFill/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openDmnd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'8แยกระดับ'!$C$18:$G$18</c:f>
              <c:strCache>
                <c:ptCount val="5"/>
                <c:pt idx="0">
                  <c:v>อ.1 - ป.6</c:v>
                </c:pt>
                <c:pt idx="1">
                  <c:v>อ.2 - ป.6</c:v>
                </c:pt>
                <c:pt idx="2">
                  <c:v>อ.1 - ม.3</c:v>
                </c:pt>
                <c:pt idx="3">
                  <c:v>อ.2 - ม.3</c:v>
                </c:pt>
                <c:pt idx="4">
                  <c:v>อ.2 - ม.6</c:v>
                </c:pt>
              </c:strCache>
            </c:strRef>
          </c:cat>
          <c:val>
            <c:numRef>
              <c:f>'8แยกระดับ'!$C$19:$G$19</c:f>
              <c:numCache>
                <c:formatCode>General</c:formatCode>
                <c:ptCount val="5"/>
                <c:pt idx="0">
                  <c:v>18</c:v>
                </c:pt>
                <c:pt idx="1">
                  <c:v>111</c:v>
                </c:pt>
                <c:pt idx="2">
                  <c:v>8</c:v>
                </c:pt>
                <c:pt idx="3">
                  <c:v>26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83872"/>
        <c:axId val="110385408"/>
      </c:barChart>
      <c:catAx>
        <c:axId val="110383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385408"/>
        <c:crosses val="autoZero"/>
        <c:auto val="1"/>
        <c:lblAlgn val="ctr"/>
        <c:lblOffset val="100"/>
        <c:noMultiLvlLbl val="0"/>
      </c:catAx>
      <c:valAx>
        <c:axId val="1103854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1038387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solidDmnd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'9ร.ร.3ขนาดอ.'!$C$20:$F$20</c:f>
              <c:strCache>
                <c:ptCount val="4"/>
                <c:pt idx="0">
                  <c:v>ขนาดที่ 1</c:v>
                </c:pt>
                <c:pt idx="1">
                  <c:v>ขนาดที่ 2</c:v>
                </c:pt>
                <c:pt idx="2">
                  <c:v>ขนาดที่ 3</c:v>
                </c:pt>
                <c:pt idx="3">
                  <c:v>ไม่มีนักเรียน</c:v>
                </c:pt>
              </c:strCache>
            </c:strRef>
          </c:cat>
          <c:val>
            <c:numRef>
              <c:f>'9ร.ร.3ขนาดอ.'!$C$21:$F$21</c:f>
              <c:numCache>
                <c:formatCode>General</c:formatCode>
                <c:ptCount val="4"/>
                <c:pt idx="0">
                  <c:v>106</c:v>
                </c:pt>
                <c:pt idx="1">
                  <c:v>48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386624"/>
        <c:axId val="117400704"/>
      </c:barChart>
      <c:catAx>
        <c:axId val="117386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7400704"/>
        <c:crosses val="autoZero"/>
        <c:auto val="1"/>
        <c:lblAlgn val="ctr"/>
        <c:lblOffset val="100"/>
        <c:noMultiLvlLbl val="0"/>
      </c:catAx>
      <c:valAx>
        <c:axId val="1174007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1738662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zigZ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'10ร.ร.7ขนาดอ.'!$C$20:$J$20</c:f>
              <c:strCache>
                <c:ptCount val="8"/>
                <c:pt idx="0">
                  <c:v>ขนาดที่ 1</c:v>
                </c:pt>
                <c:pt idx="1">
                  <c:v>ขนาดที่ 2</c:v>
                </c:pt>
                <c:pt idx="2">
                  <c:v>ขนาดที่ 3</c:v>
                </c:pt>
                <c:pt idx="3">
                  <c:v>ขนาดที่ 4</c:v>
                </c:pt>
                <c:pt idx="4">
                  <c:v>ขนาดที่ 5</c:v>
                </c:pt>
                <c:pt idx="5">
                  <c:v>ขนาดที่ 6</c:v>
                </c:pt>
                <c:pt idx="6">
                  <c:v>ขนาดที่ 7</c:v>
                </c:pt>
                <c:pt idx="7">
                  <c:v>ไม่มีนักเรียน</c:v>
                </c:pt>
              </c:strCache>
            </c:strRef>
          </c:cat>
          <c:val>
            <c:numRef>
              <c:f>'10ร.ร.7ขนาดอ.'!$C$21:$J$21</c:f>
              <c:numCache>
                <c:formatCode>General</c:formatCode>
                <c:ptCount val="8"/>
                <c:pt idx="0">
                  <c:v>106</c:v>
                </c:pt>
                <c:pt idx="1">
                  <c:v>37</c:v>
                </c:pt>
                <c:pt idx="2">
                  <c:v>11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24128"/>
        <c:axId val="117425664"/>
      </c:barChart>
      <c:catAx>
        <c:axId val="117424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7425664"/>
        <c:crosses val="autoZero"/>
        <c:auto val="1"/>
        <c:lblAlgn val="ctr"/>
        <c:lblOffset val="100"/>
        <c:noMultiLvlLbl val="0"/>
      </c:catAx>
      <c:valAx>
        <c:axId val="1174256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1742412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wdUp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'12ห้อง'!$H$18:$K$18</c:f>
              <c:strCache>
                <c:ptCount val="4"/>
                <c:pt idx="0">
                  <c:v>ก่อนประถม</c:v>
                </c:pt>
                <c:pt idx="1">
                  <c:v>ประถม</c:v>
                </c:pt>
                <c:pt idx="2">
                  <c:v>ม.ต้น</c:v>
                </c:pt>
                <c:pt idx="3">
                  <c:v>ม.ปลาย</c:v>
                </c:pt>
              </c:strCache>
            </c:strRef>
          </c:cat>
          <c:val>
            <c:numRef>
              <c:f>'12ห้อง'!$H$19:$K$19</c:f>
              <c:numCache>
                <c:formatCode>General</c:formatCode>
                <c:ptCount val="4"/>
                <c:pt idx="0">
                  <c:v>341</c:v>
                </c:pt>
                <c:pt idx="1">
                  <c:v>986</c:v>
                </c:pt>
                <c:pt idx="2">
                  <c:v>116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23776"/>
        <c:axId val="45325312"/>
      </c:barChart>
      <c:catAx>
        <c:axId val="45323776"/>
        <c:scaling>
          <c:orientation val="minMax"/>
        </c:scaling>
        <c:delete val="0"/>
        <c:axPos val="b"/>
        <c:majorTickMark val="out"/>
        <c:minorTickMark val="none"/>
        <c:tickLblPos val="nextTo"/>
        <c:crossAx val="45325312"/>
        <c:crosses val="autoZero"/>
        <c:auto val="1"/>
        <c:lblAlgn val="ctr"/>
        <c:lblOffset val="100"/>
        <c:noMultiLvlLbl val="0"/>
      </c:catAx>
      <c:valAx>
        <c:axId val="45325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45323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9525</xdr:colOff>
      <xdr:row>4</xdr:row>
      <xdr:rowOff>257175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581025"/>
          <a:ext cx="18002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1974272</xdr:colOff>
      <xdr:row>17</xdr:row>
      <xdr:rowOff>22152</xdr:rowOff>
    </xdr:from>
    <xdr:to>
      <xdr:col>10</xdr:col>
      <xdr:colOff>129886</xdr:colOff>
      <xdr:row>28</xdr:row>
      <xdr:rowOff>145977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225137</xdr:colOff>
      <xdr:row>27</xdr:row>
      <xdr:rowOff>112569</xdr:rowOff>
    </xdr:from>
    <xdr:to>
      <xdr:col>4</xdr:col>
      <xdr:colOff>346364</xdr:colOff>
      <xdr:row>29</xdr:row>
      <xdr:rowOff>216478</xdr:rowOff>
    </xdr:to>
    <xdr:sp macro="" textlink="">
      <xdr:nvSpPr>
        <xdr:cNvPr id="3" name="สี่เหลี่ยมผืนผ้า 2"/>
        <xdr:cNvSpPr/>
      </xdr:nvSpPr>
      <xdr:spPr>
        <a:xfrm>
          <a:off x="2874819" y="6797387"/>
          <a:ext cx="1402772" cy="58881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4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จบการศึกษา ศึกษาต่อ</a:t>
          </a:r>
        </a:p>
        <a:p>
          <a:pPr algn="ctr"/>
          <a:r>
            <a:rPr lang="th-TH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ป.</a:t>
          </a:r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585357</xdr:colOff>
      <xdr:row>27</xdr:row>
      <xdr:rowOff>109105</xdr:rowOff>
    </xdr:from>
    <xdr:to>
      <xdr:col>7</xdr:col>
      <xdr:colOff>65811</xdr:colOff>
      <xdr:row>29</xdr:row>
      <xdr:rowOff>213014</xdr:rowOff>
    </xdr:to>
    <xdr:sp macro="" textlink="">
      <xdr:nvSpPr>
        <xdr:cNvPr id="6" name="สี่เหลี่ยมผืนผ้า 5"/>
        <xdr:cNvSpPr/>
      </xdr:nvSpPr>
      <xdr:spPr>
        <a:xfrm>
          <a:off x="4516584" y="6793923"/>
          <a:ext cx="1402772" cy="58881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4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จบการศึกษา ศึกษาต่อ</a:t>
          </a:r>
        </a:p>
        <a:p>
          <a:pPr algn="ctr"/>
          <a:r>
            <a:rPr lang="th-TH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ป.</a:t>
          </a:r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304805</xdr:colOff>
      <xdr:row>27</xdr:row>
      <xdr:rowOff>114301</xdr:rowOff>
    </xdr:from>
    <xdr:to>
      <xdr:col>9</xdr:col>
      <xdr:colOff>426031</xdr:colOff>
      <xdr:row>29</xdr:row>
      <xdr:rowOff>218210</xdr:rowOff>
    </xdr:to>
    <xdr:sp macro="" textlink="">
      <xdr:nvSpPr>
        <xdr:cNvPr id="7" name="สี่เหลี่ยมผืนผ้า 6"/>
        <xdr:cNvSpPr/>
      </xdr:nvSpPr>
      <xdr:spPr>
        <a:xfrm>
          <a:off x="6158350" y="6799119"/>
          <a:ext cx="1402772" cy="58881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4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จบการศึกษา ศึกษาต่อ ม</a:t>
          </a:r>
          <a:r>
            <a:rPr lang="th-TH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.</a:t>
          </a:r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21</xdr:row>
      <xdr:rowOff>171450</xdr:rowOff>
    </xdr:from>
    <xdr:to>
      <xdr:col>12</xdr:col>
      <xdr:colOff>347662</xdr:colOff>
      <xdr:row>31</xdr:row>
      <xdr:rowOff>152400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1111394</xdr:colOff>
      <xdr:row>16</xdr:row>
      <xdr:rowOff>198942</xdr:rowOff>
    </xdr:from>
    <xdr:to>
      <xdr:col>12</xdr:col>
      <xdr:colOff>516081</xdr:colOff>
      <xdr:row>26</xdr:row>
      <xdr:rowOff>6061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1619250</xdr:colOff>
      <xdr:row>16</xdr:row>
      <xdr:rowOff>28575</xdr:rowOff>
    </xdr:from>
    <xdr:to>
      <xdr:col>7</xdr:col>
      <xdr:colOff>285750</xdr:colOff>
      <xdr:row>30</xdr:row>
      <xdr:rowOff>180975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1825625</xdr:colOff>
      <xdr:row>17</xdr:row>
      <xdr:rowOff>226146</xdr:rowOff>
    </xdr:from>
    <xdr:to>
      <xdr:col>6</xdr:col>
      <xdr:colOff>246062</xdr:colOff>
      <xdr:row>28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17</xdr:row>
      <xdr:rowOff>42862</xdr:rowOff>
    </xdr:from>
    <xdr:to>
      <xdr:col>11</xdr:col>
      <xdr:colOff>276225</xdr:colOff>
      <xdr:row>28</xdr:row>
      <xdr:rowOff>138112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16</xdr:row>
      <xdr:rowOff>90487</xdr:rowOff>
    </xdr:from>
    <xdr:to>
      <xdr:col>17</xdr:col>
      <xdr:colOff>28575</xdr:colOff>
      <xdr:row>27</xdr:row>
      <xdr:rowOff>214312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Normal="100" workbookViewId="0">
      <selection activeCell="M2" sqref="M2"/>
    </sheetView>
  </sheetViews>
  <sheetFormatPr defaultRowHeight="23.25" customHeight="1" x14ac:dyDescent="0.35"/>
  <cols>
    <col min="1" max="1" width="6" style="759" customWidth="1"/>
    <col min="2" max="2" width="12.125" style="759" customWidth="1"/>
    <col min="3" max="11" width="9" style="759"/>
    <col min="12" max="12" width="20.375" style="759" customWidth="1"/>
    <col min="13" max="16384" width="9" style="759"/>
  </cols>
  <sheetData>
    <row r="1" spans="1:15" s="748" customFormat="1" ht="30.75" x14ac:dyDescent="0.35">
      <c r="B1" s="749" t="s">
        <v>936</v>
      </c>
      <c r="C1" s="750"/>
      <c r="D1" s="750"/>
      <c r="E1" s="750"/>
      <c r="F1" s="751"/>
      <c r="G1" s="751"/>
      <c r="H1" s="751"/>
      <c r="I1" s="751"/>
      <c r="J1" s="751"/>
      <c r="K1" s="751"/>
      <c r="L1" s="751"/>
      <c r="M1" s="751"/>
      <c r="N1" s="752"/>
      <c r="O1" s="752"/>
    </row>
    <row r="2" spans="1:15" s="753" customFormat="1" x14ac:dyDescent="0.35">
      <c r="M2" s="754" t="s">
        <v>937</v>
      </c>
    </row>
    <row r="3" spans="1:15" s="753" customFormat="1" x14ac:dyDescent="0.35">
      <c r="B3" s="748" t="s">
        <v>938</v>
      </c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55"/>
    </row>
    <row r="4" spans="1:15" s="753" customFormat="1" x14ac:dyDescent="0.35">
      <c r="B4" s="748" t="s">
        <v>936</v>
      </c>
      <c r="C4" s="748"/>
      <c r="D4" s="748"/>
      <c r="E4" s="748"/>
      <c r="F4" s="748"/>
      <c r="G4" s="748"/>
      <c r="H4" s="748"/>
      <c r="I4" s="748"/>
      <c r="J4" s="748"/>
      <c r="K4" s="748"/>
      <c r="L4" s="748"/>
      <c r="M4" s="755"/>
    </row>
    <row r="5" spans="1:15" s="753" customFormat="1" x14ac:dyDescent="0.35">
      <c r="B5" s="756" t="s">
        <v>939</v>
      </c>
      <c r="C5" s="748"/>
      <c r="D5" s="748"/>
      <c r="E5" s="748"/>
      <c r="F5" s="748"/>
      <c r="G5" s="748"/>
      <c r="H5" s="748"/>
      <c r="I5" s="748"/>
      <c r="J5" s="748"/>
      <c r="K5" s="748"/>
      <c r="L5" s="748"/>
      <c r="M5" s="755">
        <v>1</v>
      </c>
    </row>
    <row r="6" spans="1:15" s="753" customFormat="1" ht="24" customHeight="1" x14ac:dyDescent="0.35">
      <c r="A6" s="757"/>
      <c r="B6" s="758" t="s">
        <v>242</v>
      </c>
      <c r="C6" s="748"/>
      <c r="D6" s="748"/>
      <c r="E6" s="748"/>
      <c r="F6" s="748"/>
      <c r="G6" s="748"/>
      <c r="H6" s="748"/>
      <c r="I6" s="748"/>
      <c r="J6" s="748"/>
      <c r="K6" s="748"/>
      <c r="L6" s="748"/>
      <c r="M6" s="755">
        <v>5</v>
      </c>
    </row>
    <row r="7" spans="1:15" ht="24" customHeight="1" x14ac:dyDescent="0.35">
      <c r="B7" s="760" t="s">
        <v>292</v>
      </c>
      <c r="M7" s="761">
        <v>6</v>
      </c>
    </row>
    <row r="8" spans="1:15" ht="24" customHeight="1" x14ac:dyDescent="0.35">
      <c r="B8" s="762" t="s">
        <v>324</v>
      </c>
      <c r="M8" s="755">
        <v>7</v>
      </c>
    </row>
    <row r="9" spans="1:15" ht="24" customHeight="1" x14ac:dyDescent="0.35">
      <c r="B9" s="762" t="s">
        <v>940</v>
      </c>
      <c r="M9" s="761">
        <v>8</v>
      </c>
    </row>
    <row r="10" spans="1:15" ht="24" customHeight="1" x14ac:dyDescent="0.35">
      <c r="B10" s="193" t="s">
        <v>941</v>
      </c>
      <c r="M10" s="755">
        <v>9</v>
      </c>
    </row>
    <row r="11" spans="1:15" ht="24" customHeight="1" x14ac:dyDescent="0.35">
      <c r="B11" s="193" t="s">
        <v>898</v>
      </c>
      <c r="M11" s="761">
        <v>10</v>
      </c>
    </row>
    <row r="12" spans="1:15" ht="24" customHeight="1" x14ac:dyDescent="0.35">
      <c r="B12" s="763" t="s">
        <v>942</v>
      </c>
      <c r="M12" s="755">
        <v>11</v>
      </c>
    </row>
    <row r="13" spans="1:15" ht="24" customHeight="1" x14ac:dyDescent="0.35">
      <c r="B13" s="193" t="s">
        <v>943</v>
      </c>
      <c r="M13" s="761">
        <v>12</v>
      </c>
    </row>
    <row r="14" spans="1:15" ht="24" customHeight="1" x14ac:dyDescent="0.35">
      <c r="B14" s="193" t="s">
        <v>169</v>
      </c>
      <c r="M14" s="755">
        <v>13</v>
      </c>
    </row>
    <row r="15" spans="1:15" ht="23.25" customHeight="1" x14ac:dyDescent="0.35">
      <c r="B15" s="193" t="s">
        <v>198</v>
      </c>
      <c r="M15" s="761">
        <v>14</v>
      </c>
    </row>
    <row r="16" spans="1:15" ht="23.25" customHeight="1" x14ac:dyDescent="0.35">
      <c r="B16" s="193" t="s">
        <v>944</v>
      </c>
      <c r="M16" s="755">
        <v>15</v>
      </c>
    </row>
    <row r="17" spans="2:13" ht="23.25" customHeight="1" x14ac:dyDescent="0.35">
      <c r="B17" s="193" t="s">
        <v>945</v>
      </c>
      <c r="M17" s="761">
        <v>16</v>
      </c>
    </row>
    <row r="18" spans="2:13" ht="23.25" customHeight="1" x14ac:dyDescent="0.35">
      <c r="B18" s="193" t="s">
        <v>946</v>
      </c>
      <c r="M18" s="755">
        <v>17</v>
      </c>
    </row>
    <row r="19" spans="2:13" ht="23.25" customHeight="1" x14ac:dyDescent="0.35">
      <c r="B19" s="193" t="s">
        <v>947</v>
      </c>
      <c r="M19" s="761">
        <v>18</v>
      </c>
    </row>
    <row r="20" spans="2:13" ht="23.25" customHeight="1" x14ac:dyDescent="0.35">
      <c r="B20" s="193" t="s">
        <v>948</v>
      </c>
      <c r="M20" s="761">
        <v>24</v>
      </c>
    </row>
    <row r="21" spans="2:13" ht="23.25" customHeight="1" x14ac:dyDescent="0.35">
      <c r="B21" s="193" t="s">
        <v>949</v>
      </c>
      <c r="M21" s="761">
        <v>30</v>
      </c>
    </row>
    <row r="22" spans="2:13" ht="23.25" customHeight="1" x14ac:dyDescent="0.35">
      <c r="B22" s="193" t="s">
        <v>950</v>
      </c>
      <c r="M22" s="761">
        <v>36</v>
      </c>
    </row>
    <row r="23" spans="2:13" ht="23.25" customHeight="1" x14ac:dyDescent="0.35">
      <c r="B23" s="759" t="s">
        <v>951</v>
      </c>
      <c r="M23" s="761">
        <v>38</v>
      </c>
    </row>
    <row r="24" spans="2:13" ht="23.25" customHeight="1" x14ac:dyDescent="0.35">
      <c r="B24" s="759" t="s">
        <v>952</v>
      </c>
      <c r="M24" s="761">
        <v>46</v>
      </c>
    </row>
    <row r="25" spans="2:13" ht="23.25" customHeight="1" x14ac:dyDescent="0.35">
      <c r="B25" s="759" t="s">
        <v>953</v>
      </c>
      <c r="M25" s="761">
        <v>54</v>
      </c>
    </row>
    <row r="26" spans="2:13" ht="23.25" customHeight="1" x14ac:dyDescent="0.35">
      <c r="B26" s="759" t="s">
        <v>954</v>
      </c>
      <c r="M26" s="761">
        <v>57</v>
      </c>
    </row>
  </sheetData>
  <pageMargins left="0.59055118110236227" right="0.19685039370078741" top="0.39370078740157483" bottom="0.19685039370078741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22"/>
  <sheetViews>
    <sheetView zoomScale="110" zoomScaleNormal="110" workbookViewId="0">
      <selection activeCell="C9" sqref="C9"/>
    </sheetView>
  </sheetViews>
  <sheetFormatPr defaultRowHeight="18.75" x14ac:dyDescent="0.3"/>
  <cols>
    <col min="1" max="1" width="6" style="2" customWidth="1"/>
    <col min="2" max="2" width="25.625" style="2" customWidth="1"/>
    <col min="3" max="3" width="14.125" style="2" customWidth="1"/>
    <col min="4" max="9" width="15.75" style="2" customWidth="1"/>
    <col min="10" max="256" width="9" style="2"/>
    <col min="257" max="257" width="17.625" style="2" customWidth="1"/>
    <col min="258" max="258" width="15" style="2" customWidth="1"/>
    <col min="259" max="262" width="16.625" style="2" customWidth="1"/>
    <col min="263" max="263" width="8.5" style="2" customWidth="1"/>
    <col min="264" max="512" width="9" style="2"/>
    <col min="513" max="513" width="17.625" style="2" customWidth="1"/>
    <col min="514" max="514" width="15" style="2" customWidth="1"/>
    <col min="515" max="518" width="16.625" style="2" customWidth="1"/>
    <col min="519" max="519" width="8.5" style="2" customWidth="1"/>
    <col min="520" max="768" width="9" style="2"/>
    <col min="769" max="769" width="17.625" style="2" customWidth="1"/>
    <col min="770" max="770" width="15" style="2" customWidth="1"/>
    <col min="771" max="774" width="16.625" style="2" customWidth="1"/>
    <col min="775" max="775" width="8.5" style="2" customWidth="1"/>
    <col min="776" max="1024" width="9" style="2"/>
    <col min="1025" max="1025" width="17.625" style="2" customWidth="1"/>
    <col min="1026" max="1026" width="15" style="2" customWidth="1"/>
    <col min="1027" max="1030" width="16.625" style="2" customWidth="1"/>
    <col min="1031" max="1031" width="8.5" style="2" customWidth="1"/>
    <col min="1032" max="1280" width="9" style="2"/>
    <col min="1281" max="1281" width="17.625" style="2" customWidth="1"/>
    <col min="1282" max="1282" width="15" style="2" customWidth="1"/>
    <col min="1283" max="1286" width="16.625" style="2" customWidth="1"/>
    <col min="1287" max="1287" width="8.5" style="2" customWidth="1"/>
    <col min="1288" max="1536" width="9" style="2"/>
    <col min="1537" max="1537" width="17.625" style="2" customWidth="1"/>
    <col min="1538" max="1538" width="15" style="2" customWidth="1"/>
    <col min="1539" max="1542" width="16.625" style="2" customWidth="1"/>
    <col min="1543" max="1543" width="8.5" style="2" customWidth="1"/>
    <col min="1544" max="1792" width="9" style="2"/>
    <col min="1793" max="1793" width="17.625" style="2" customWidth="1"/>
    <col min="1794" max="1794" width="15" style="2" customWidth="1"/>
    <col min="1795" max="1798" width="16.625" style="2" customWidth="1"/>
    <col min="1799" max="1799" width="8.5" style="2" customWidth="1"/>
    <col min="1800" max="2048" width="9" style="2"/>
    <col min="2049" max="2049" width="17.625" style="2" customWidth="1"/>
    <col min="2050" max="2050" width="15" style="2" customWidth="1"/>
    <col min="2051" max="2054" width="16.625" style="2" customWidth="1"/>
    <col min="2055" max="2055" width="8.5" style="2" customWidth="1"/>
    <col min="2056" max="2304" width="9" style="2"/>
    <col min="2305" max="2305" width="17.625" style="2" customWidth="1"/>
    <col min="2306" max="2306" width="15" style="2" customWidth="1"/>
    <col min="2307" max="2310" width="16.625" style="2" customWidth="1"/>
    <col min="2311" max="2311" width="8.5" style="2" customWidth="1"/>
    <col min="2312" max="2560" width="9" style="2"/>
    <col min="2561" max="2561" width="17.625" style="2" customWidth="1"/>
    <col min="2562" max="2562" width="15" style="2" customWidth="1"/>
    <col min="2563" max="2566" width="16.625" style="2" customWidth="1"/>
    <col min="2567" max="2567" width="8.5" style="2" customWidth="1"/>
    <col min="2568" max="2816" width="9" style="2"/>
    <col min="2817" max="2817" width="17.625" style="2" customWidth="1"/>
    <col min="2818" max="2818" width="15" style="2" customWidth="1"/>
    <col min="2819" max="2822" width="16.625" style="2" customWidth="1"/>
    <col min="2823" max="2823" width="8.5" style="2" customWidth="1"/>
    <col min="2824" max="3072" width="9" style="2"/>
    <col min="3073" max="3073" width="17.625" style="2" customWidth="1"/>
    <col min="3074" max="3074" width="15" style="2" customWidth="1"/>
    <col min="3075" max="3078" width="16.625" style="2" customWidth="1"/>
    <col min="3079" max="3079" width="8.5" style="2" customWidth="1"/>
    <col min="3080" max="3328" width="9" style="2"/>
    <col min="3329" max="3329" width="17.625" style="2" customWidth="1"/>
    <col min="3330" max="3330" width="15" style="2" customWidth="1"/>
    <col min="3331" max="3334" width="16.625" style="2" customWidth="1"/>
    <col min="3335" max="3335" width="8.5" style="2" customWidth="1"/>
    <col min="3336" max="3584" width="9" style="2"/>
    <col min="3585" max="3585" width="17.625" style="2" customWidth="1"/>
    <col min="3586" max="3586" width="15" style="2" customWidth="1"/>
    <col min="3587" max="3590" width="16.625" style="2" customWidth="1"/>
    <col min="3591" max="3591" width="8.5" style="2" customWidth="1"/>
    <col min="3592" max="3840" width="9" style="2"/>
    <col min="3841" max="3841" width="17.625" style="2" customWidth="1"/>
    <col min="3842" max="3842" width="15" style="2" customWidth="1"/>
    <col min="3843" max="3846" width="16.625" style="2" customWidth="1"/>
    <col min="3847" max="3847" width="8.5" style="2" customWidth="1"/>
    <col min="3848" max="4096" width="9" style="2"/>
    <col min="4097" max="4097" width="17.625" style="2" customWidth="1"/>
    <col min="4098" max="4098" width="15" style="2" customWidth="1"/>
    <col min="4099" max="4102" width="16.625" style="2" customWidth="1"/>
    <col min="4103" max="4103" width="8.5" style="2" customWidth="1"/>
    <col min="4104" max="4352" width="9" style="2"/>
    <col min="4353" max="4353" width="17.625" style="2" customWidth="1"/>
    <col min="4354" max="4354" width="15" style="2" customWidth="1"/>
    <col min="4355" max="4358" width="16.625" style="2" customWidth="1"/>
    <col min="4359" max="4359" width="8.5" style="2" customWidth="1"/>
    <col min="4360" max="4608" width="9" style="2"/>
    <col min="4609" max="4609" width="17.625" style="2" customWidth="1"/>
    <col min="4610" max="4610" width="15" style="2" customWidth="1"/>
    <col min="4611" max="4614" width="16.625" style="2" customWidth="1"/>
    <col min="4615" max="4615" width="8.5" style="2" customWidth="1"/>
    <col min="4616" max="4864" width="9" style="2"/>
    <col min="4865" max="4865" width="17.625" style="2" customWidth="1"/>
    <col min="4866" max="4866" width="15" style="2" customWidth="1"/>
    <col min="4867" max="4870" width="16.625" style="2" customWidth="1"/>
    <col min="4871" max="4871" width="8.5" style="2" customWidth="1"/>
    <col min="4872" max="5120" width="9" style="2"/>
    <col min="5121" max="5121" width="17.625" style="2" customWidth="1"/>
    <col min="5122" max="5122" width="15" style="2" customWidth="1"/>
    <col min="5123" max="5126" width="16.625" style="2" customWidth="1"/>
    <col min="5127" max="5127" width="8.5" style="2" customWidth="1"/>
    <col min="5128" max="5376" width="9" style="2"/>
    <col min="5377" max="5377" width="17.625" style="2" customWidth="1"/>
    <col min="5378" max="5378" width="15" style="2" customWidth="1"/>
    <col min="5379" max="5382" width="16.625" style="2" customWidth="1"/>
    <col min="5383" max="5383" width="8.5" style="2" customWidth="1"/>
    <col min="5384" max="5632" width="9" style="2"/>
    <col min="5633" max="5633" width="17.625" style="2" customWidth="1"/>
    <col min="5634" max="5634" width="15" style="2" customWidth="1"/>
    <col min="5635" max="5638" width="16.625" style="2" customWidth="1"/>
    <col min="5639" max="5639" width="8.5" style="2" customWidth="1"/>
    <col min="5640" max="5888" width="9" style="2"/>
    <col min="5889" max="5889" width="17.625" style="2" customWidth="1"/>
    <col min="5890" max="5890" width="15" style="2" customWidth="1"/>
    <col min="5891" max="5894" width="16.625" style="2" customWidth="1"/>
    <col min="5895" max="5895" width="8.5" style="2" customWidth="1"/>
    <col min="5896" max="6144" width="9" style="2"/>
    <col min="6145" max="6145" width="17.625" style="2" customWidth="1"/>
    <col min="6146" max="6146" width="15" style="2" customWidth="1"/>
    <col min="6147" max="6150" width="16.625" style="2" customWidth="1"/>
    <col min="6151" max="6151" width="8.5" style="2" customWidth="1"/>
    <col min="6152" max="6400" width="9" style="2"/>
    <col min="6401" max="6401" width="17.625" style="2" customWidth="1"/>
    <col min="6402" max="6402" width="15" style="2" customWidth="1"/>
    <col min="6403" max="6406" width="16.625" style="2" customWidth="1"/>
    <col min="6407" max="6407" width="8.5" style="2" customWidth="1"/>
    <col min="6408" max="6656" width="9" style="2"/>
    <col min="6657" max="6657" width="17.625" style="2" customWidth="1"/>
    <col min="6658" max="6658" width="15" style="2" customWidth="1"/>
    <col min="6659" max="6662" width="16.625" style="2" customWidth="1"/>
    <col min="6663" max="6663" width="8.5" style="2" customWidth="1"/>
    <col min="6664" max="6912" width="9" style="2"/>
    <col min="6913" max="6913" width="17.625" style="2" customWidth="1"/>
    <col min="6914" max="6914" width="15" style="2" customWidth="1"/>
    <col min="6915" max="6918" width="16.625" style="2" customWidth="1"/>
    <col min="6919" max="6919" width="8.5" style="2" customWidth="1"/>
    <col min="6920" max="7168" width="9" style="2"/>
    <col min="7169" max="7169" width="17.625" style="2" customWidth="1"/>
    <col min="7170" max="7170" width="15" style="2" customWidth="1"/>
    <col min="7171" max="7174" width="16.625" style="2" customWidth="1"/>
    <col min="7175" max="7175" width="8.5" style="2" customWidth="1"/>
    <col min="7176" max="7424" width="9" style="2"/>
    <col min="7425" max="7425" width="17.625" style="2" customWidth="1"/>
    <col min="7426" max="7426" width="15" style="2" customWidth="1"/>
    <col min="7427" max="7430" width="16.625" style="2" customWidth="1"/>
    <col min="7431" max="7431" width="8.5" style="2" customWidth="1"/>
    <col min="7432" max="7680" width="9" style="2"/>
    <col min="7681" max="7681" width="17.625" style="2" customWidth="1"/>
    <col min="7682" max="7682" width="15" style="2" customWidth="1"/>
    <col min="7683" max="7686" width="16.625" style="2" customWidth="1"/>
    <col min="7687" max="7687" width="8.5" style="2" customWidth="1"/>
    <col min="7688" max="7936" width="9" style="2"/>
    <col min="7937" max="7937" width="17.625" style="2" customWidth="1"/>
    <col min="7938" max="7938" width="15" style="2" customWidth="1"/>
    <col min="7939" max="7942" width="16.625" style="2" customWidth="1"/>
    <col min="7943" max="7943" width="8.5" style="2" customWidth="1"/>
    <col min="7944" max="8192" width="9" style="2"/>
    <col min="8193" max="8193" width="17.625" style="2" customWidth="1"/>
    <col min="8194" max="8194" width="15" style="2" customWidth="1"/>
    <col min="8195" max="8198" width="16.625" style="2" customWidth="1"/>
    <col min="8199" max="8199" width="8.5" style="2" customWidth="1"/>
    <col min="8200" max="8448" width="9" style="2"/>
    <col min="8449" max="8449" width="17.625" style="2" customWidth="1"/>
    <col min="8450" max="8450" width="15" style="2" customWidth="1"/>
    <col min="8451" max="8454" width="16.625" style="2" customWidth="1"/>
    <col min="8455" max="8455" width="8.5" style="2" customWidth="1"/>
    <col min="8456" max="8704" width="9" style="2"/>
    <col min="8705" max="8705" width="17.625" style="2" customWidth="1"/>
    <col min="8706" max="8706" width="15" style="2" customWidth="1"/>
    <col min="8707" max="8710" width="16.625" style="2" customWidth="1"/>
    <col min="8711" max="8711" width="8.5" style="2" customWidth="1"/>
    <col min="8712" max="8960" width="9" style="2"/>
    <col min="8961" max="8961" width="17.625" style="2" customWidth="1"/>
    <col min="8962" max="8962" width="15" style="2" customWidth="1"/>
    <col min="8963" max="8966" width="16.625" style="2" customWidth="1"/>
    <col min="8967" max="8967" width="8.5" style="2" customWidth="1"/>
    <col min="8968" max="9216" width="9" style="2"/>
    <col min="9217" max="9217" width="17.625" style="2" customWidth="1"/>
    <col min="9218" max="9218" width="15" style="2" customWidth="1"/>
    <col min="9219" max="9222" width="16.625" style="2" customWidth="1"/>
    <col min="9223" max="9223" width="8.5" style="2" customWidth="1"/>
    <col min="9224" max="9472" width="9" style="2"/>
    <col min="9473" max="9473" width="17.625" style="2" customWidth="1"/>
    <col min="9474" max="9474" width="15" style="2" customWidth="1"/>
    <col min="9475" max="9478" width="16.625" style="2" customWidth="1"/>
    <col min="9479" max="9479" width="8.5" style="2" customWidth="1"/>
    <col min="9480" max="9728" width="9" style="2"/>
    <col min="9729" max="9729" width="17.625" style="2" customWidth="1"/>
    <col min="9730" max="9730" width="15" style="2" customWidth="1"/>
    <col min="9731" max="9734" width="16.625" style="2" customWidth="1"/>
    <col min="9735" max="9735" width="8.5" style="2" customWidth="1"/>
    <col min="9736" max="9984" width="9" style="2"/>
    <col min="9985" max="9985" width="17.625" style="2" customWidth="1"/>
    <col min="9986" max="9986" width="15" style="2" customWidth="1"/>
    <col min="9987" max="9990" width="16.625" style="2" customWidth="1"/>
    <col min="9991" max="9991" width="8.5" style="2" customWidth="1"/>
    <col min="9992" max="10240" width="9" style="2"/>
    <col min="10241" max="10241" width="17.625" style="2" customWidth="1"/>
    <col min="10242" max="10242" width="15" style="2" customWidth="1"/>
    <col min="10243" max="10246" width="16.625" style="2" customWidth="1"/>
    <col min="10247" max="10247" width="8.5" style="2" customWidth="1"/>
    <col min="10248" max="10496" width="9" style="2"/>
    <col min="10497" max="10497" width="17.625" style="2" customWidth="1"/>
    <col min="10498" max="10498" width="15" style="2" customWidth="1"/>
    <col min="10499" max="10502" width="16.625" style="2" customWidth="1"/>
    <col min="10503" max="10503" width="8.5" style="2" customWidth="1"/>
    <col min="10504" max="10752" width="9" style="2"/>
    <col min="10753" max="10753" width="17.625" style="2" customWidth="1"/>
    <col min="10754" max="10754" width="15" style="2" customWidth="1"/>
    <col min="10755" max="10758" width="16.625" style="2" customWidth="1"/>
    <col min="10759" max="10759" width="8.5" style="2" customWidth="1"/>
    <col min="10760" max="11008" width="9" style="2"/>
    <col min="11009" max="11009" width="17.625" style="2" customWidth="1"/>
    <col min="11010" max="11010" width="15" style="2" customWidth="1"/>
    <col min="11011" max="11014" width="16.625" style="2" customWidth="1"/>
    <col min="11015" max="11015" width="8.5" style="2" customWidth="1"/>
    <col min="11016" max="11264" width="9" style="2"/>
    <col min="11265" max="11265" width="17.625" style="2" customWidth="1"/>
    <col min="11266" max="11266" width="15" style="2" customWidth="1"/>
    <col min="11267" max="11270" width="16.625" style="2" customWidth="1"/>
    <col min="11271" max="11271" width="8.5" style="2" customWidth="1"/>
    <col min="11272" max="11520" width="9" style="2"/>
    <col min="11521" max="11521" width="17.625" style="2" customWidth="1"/>
    <col min="11522" max="11522" width="15" style="2" customWidth="1"/>
    <col min="11523" max="11526" width="16.625" style="2" customWidth="1"/>
    <col min="11527" max="11527" width="8.5" style="2" customWidth="1"/>
    <col min="11528" max="11776" width="9" style="2"/>
    <col min="11777" max="11777" width="17.625" style="2" customWidth="1"/>
    <col min="11778" max="11778" width="15" style="2" customWidth="1"/>
    <col min="11779" max="11782" width="16.625" style="2" customWidth="1"/>
    <col min="11783" max="11783" width="8.5" style="2" customWidth="1"/>
    <col min="11784" max="12032" width="9" style="2"/>
    <col min="12033" max="12033" width="17.625" style="2" customWidth="1"/>
    <col min="12034" max="12034" width="15" style="2" customWidth="1"/>
    <col min="12035" max="12038" width="16.625" style="2" customWidth="1"/>
    <col min="12039" max="12039" width="8.5" style="2" customWidth="1"/>
    <col min="12040" max="12288" width="9" style="2"/>
    <col min="12289" max="12289" width="17.625" style="2" customWidth="1"/>
    <col min="12290" max="12290" width="15" style="2" customWidth="1"/>
    <col min="12291" max="12294" width="16.625" style="2" customWidth="1"/>
    <col min="12295" max="12295" width="8.5" style="2" customWidth="1"/>
    <col min="12296" max="12544" width="9" style="2"/>
    <col min="12545" max="12545" width="17.625" style="2" customWidth="1"/>
    <col min="12546" max="12546" width="15" style="2" customWidth="1"/>
    <col min="12547" max="12550" width="16.625" style="2" customWidth="1"/>
    <col min="12551" max="12551" width="8.5" style="2" customWidth="1"/>
    <col min="12552" max="12800" width="9" style="2"/>
    <col min="12801" max="12801" width="17.625" style="2" customWidth="1"/>
    <col min="12802" max="12802" width="15" style="2" customWidth="1"/>
    <col min="12803" max="12806" width="16.625" style="2" customWidth="1"/>
    <col min="12807" max="12807" width="8.5" style="2" customWidth="1"/>
    <col min="12808" max="13056" width="9" style="2"/>
    <col min="13057" max="13057" width="17.625" style="2" customWidth="1"/>
    <col min="13058" max="13058" width="15" style="2" customWidth="1"/>
    <col min="13059" max="13062" width="16.625" style="2" customWidth="1"/>
    <col min="13063" max="13063" width="8.5" style="2" customWidth="1"/>
    <col min="13064" max="13312" width="9" style="2"/>
    <col min="13313" max="13313" width="17.625" style="2" customWidth="1"/>
    <col min="13314" max="13314" width="15" style="2" customWidth="1"/>
    <col min="13315" max="13318" width="16.625" style="2" customWidth="1"/>
    <col min="13319" max="13319" width="8.5" style="2" customWidth="1"/>
    <col min="13320" max="13568" width="9" style="2"/>
    <col min="13569" max="13569" width="17.625" style="2" customWidth="1"/>
    <col min="13570" max="13570" width="15" style="2" customWidth="1"/>
    <col min="13571" max="13574" width="16.625" style="2" customWidth="1"/>
    <col min="13575" max="13575" width="8.5" style="2" customWidth="1"/>
    <col min="13576" max="13824" width="9" style="2"/>
    <col min="13825" max="13825" width="17.625" style="2" customWidth="1"/>
    <col min="13826" max="13826" width="15" style="2" customWidth="1"/>
    <col min="13827" max="13830" width="16.625" style="2" customWidth="1"/>
    <col min="13831" max="13831" width="8.5" style="2" customWidth="1"/>
    <col min="13832" max="14080" width="9" style="2"/>
    <col min="14081" max="14081" width="17.625" style="2" customWidth="1"/>
    <col min="14082" max="14082" width="15" style="2" customWidth="1"/>
    <col min="14083" max="14086" width="16.625" style="2" customWidth="1"/>
    <col min="14087" max="14087" width="8.5" style="2" customWidth="1"/>
    <col min="14088" max="14336" width="9" style="2"/>
    <col min="14337" max="14337" width="17.625" style="2" customWidth="1"/>
    <col min="14338" max="14338" width="15" style="2" customWidth="1"/>
    <col min="14339" max="14342" width="16.625" style="2" customWidth="1"/>
    <col min="14343" max="14343" width="8.5" style="2" customWidth="1"/>
    <col min="14344" max="14592" width="9" style="2"/>
    <col min="14593" max="14593" width="17.625" style="2" customWidth="1"/>
    <col min="14594" max="14594" width="15" style="2" customWidth="1"/>
    <col min="14595" max="14598" width="16.625" style="2" customWidth="1"/>
    <col min="14599" max="14599" width="8.5" style="2" customWidth="1"/>
    <col min="14600" max="14848" width="9" style="2"/>
    <col min="14849" max="14849" width="17.625" style="2" customWidth="1"/>
    <col min="14850" max="14850" width="15" style="2" customWidth="1"/>
    <col min="14851" max="14854" width="16.625" style="2" customWidth="1"/>
    <col min="14855" max="14855" width="8.5" style="2" customWidth="1"/>
    <col min="14856" max="15104" width="9" style="2"/>
    <col min="15105" max="15105" width="17.625" style="2" customWidth="1"/>
    <col min="15106" max="15106" width="15" style="2" customWidth="1"/>
    <col min="15107" max="15110" width="16.625" style="2" customWidth="1"/>
    <col min="15111" max="15111" width="8.5" style="2" customWidth="1"/>
    <col min="15112" max="15360" width="9" style="2"/>
    <col min="15361" max="15361" width="17.625" style="2" customWidth="1"/>
    <col min="15362" max="15362" width="15" style="2" customWidth="1"/>
    <col min="15363" max="15366" width="16.625" style="2" customWidth="1"/>
    <col min="15367" max="15367" width="8.5" style="2" customWidth="1"/>
    <col min="15368" max="15616" width="9" style="2"/>
    <col min="15617" max="15617" width="17.625" style="2" customWidth="1"/>
    <col min="15618" max="15618" width="15" style="2" customWidth="1"/>
    <col min="15619" max="15622" width="16.625" style="2" customWidth="1"/>
    <col min="15623" max="15623" width="8.5" style="2" customWidth="1"/>
    <col min="15624" max="15872" width="9" style="2"/>
    <col min="15873" max="15873" width="17.625" style="2" customWidth="1"/>
    <col min="15874" max="15874" width="15" style="2" customWidth="1"/>
    <col min="15875" max="15878" width="16.625" style="2" customWidth="1"/>
    <col min="15879" max="15879" width="8.5" style="2" customWidth="1"/>
    <col min="15880" max="16128" width="9" style="2"/>
    <col min="16129" max="16129" width="17.625" style="2" customWidth="1"/>
    <col min="16130" max="16130" width="15" style="2" customWidth="1"/>
    <col min="16131" max="16134" width="16.625" style="2" customWidth="1"/>
    <col min="16135" max="16135" width="8.5" style="2" customWidth="1"/>
    <col min="16136" max="16384" width="9" style="2"/>
  </cols>
  <sheetData>
    <row r="1" spans="1:9" ht="21" x14ac:dyDescent="0.3">
      <c r="H1" s="3"/>
      <c r="I1" s="3"/>
    </row>
    <row r="2" spans="1:9" ht="23.25" x14ac:dyDescent="0.35">
      <c r="A2" s="4" t="s">
        <v>169</v>
      </c>
      <c r="B2" s="4"/>
      <c r="C2" s="4"/>
      <c r="D2" s="5"/>
      <c r="E2" s="5"/>
      <c r="F2" s="5"/>
      <c r="G2" s="5"/>
      <c r="H2" s="5"/>
      <c r="I2" s="5"/>
    </row>
    <row r="3" spans="1:9" x14ac:dyDescent="0.3">
      <c r="A3" s="6" t="s">
        <v>170</v>
      </c>
      <c r="B3" s="6" t="s">
        <v>171</v>
      </c>
      <c r="C3" s="6"/>
      <c r="D3" s="7" t="s">
        <v>172</v>
      </c>
      <c r="E3" s="7"/>
      <c r="F3" s="7"/>
      <c r="G3" s="6" t="s">
        <v>173</v>
      </c>
      <c r="H3" s="6" t="s">
        <v>174</v>
      </c>
      <c r="I3" s="6" t="s">
        <v>216</v>
      </c>
    </row>
    <row r="4" spans="1:9" x14ac:dyDescent="0.3">
      <c r="A4" s="8"/>
      <c r="B4" s="8"/>
      <c r="C4" s="8" t="s">
        <v>175</v>
      </c>
      <c r="D4" s="9" t="s">
        <v>176</v>
      </c>
      <c r="E4" s="9" t="s">
        <v>177</v>
      </c>
      <c r="F4" s="9" t="s">
        <v>178</v>
      </c>
      <c r="G4" s="10" t="s">
        <v>179</v>
      </c>
      <c r="H4" s="8"/>
      <c r="I4" s="8"/>
    </row>
    <row r="5" spans="1:9" x14ac:dyDescent="0.3">
      <c r="A5" s="11"/>
      <c r="B5" s="11"/>
      <c r="C5" s="11"/>
      <c r="D5" s="12" t="s">
        <v>180</v>
      </c>
      <c r="E5" s="12" t="s">
        <v>181</v>
      </c>
      <c r="F5" s="12" t="s">
        <v>182</v>
      </c>
      <c r="G5" s="12"/>
      <c r="H5" s="11"/>
      <c r="I5" s="11"/>
    </row>
    <row r="6" spans="1:9" ht="21" x14ac:dyDescent="0.35">
      <c r="A6" s="13">
        <v>1</v>
      </c>
      <c r="B6" s="14" t="s">
        <v>183</v>
      </c>
      <c r="C6" s="13">
        <v>2</v>
      </c>
      <c r="D6" s="13">
        <v>41</v>
      </c>
      <c r="E6" s="13">
        <v>16</v>
      </c>
      <c r="F6" s="13">
        <v>1</v>
      </c>
      <c r="G6" s="13">
        <f>SUM(C6:F6)</f>
        <v>60</v>
      </c>
      <c r="H6" s="15">
        <f>SUM(G6/G11*100)</f>
        <v>36.585365853658537</v>
      </c>
      <c r="I6" s="15"/>
    </row>
    <row r="7" spans="1:9" ht="21" x14ac:dyDescent="0.35">
      <c r="A7" s="16">
        <v>2</v>
      </c>
      <c r="B7" s="17" t="s">
        <v>184</v>
      </c>
      <c r="C7" s="16">
        <v>1</v>
      </c>
      <c r="D7" s="16">
        <v>12</v>
      </c>
      <c r="E7" s="16">
        <v>8</v>
      </c>
      <c r="F7" s="16"/>
      <c r="G7" s="16">
        <f t="shared" ref="G7:G10" si="0">SUM(C7:F7)</f>
        <v>21</v>
      </c>
      <c r="H7" s="18">
        <f>SUM(G7/G11*100)</f>
        <v>12.804878048780488</v>
      </c>
      <c r="I7" s="18"/>
    </row>
    <row r="8" spans="1:9" ht="21" x14ac:dyDescent="0.35">
      <c r="A8" s="16">
        <v>3</v>
      </c>
      <c r="B8" s="17" t="s">
        <v>185</v>
      </c>
      <c r="C8" s="16"/>
      <c r="D8" s="16">
        <v>34</v>
      </c>
      <c r="E8" s="16">
        <v>11</v>
      </c>
      <c r="F8" s="16">
        <v>3</v>
      </c>
      <c r="G8" s="16">
        <f t="shared" si="0"/>
        <v>48</v>
      </c>
      <c r="H8" s="18">
        <f>SUM(G8/G11*100)</f>
        <v>29.268292682926827</v>
      </c>
      <c r="I8" s="18"/>
    </row>
    <row r="9" spans="1:9" ht="21" x14ac:dyDescent="0.35">
      <c r="A9" s="16">
        <v>4</v>
      </c>
      <c r="B9" s="17" t="s">
        <v>186</v>
      </c>
      <c r="C9" s="16">
        <v>2</v>
      </c>
      <c r="D9" s="16">
        <v>10</v>
      </c>
      <c r="E9" s="16">
        <v>6</v>
      </c>
      <c r="F9" s="16"/>
      <c r="G9" s="16">
        <f t="shared" si="0"/>
        <v>18</v>
      </c>
      <c r="H9" s="18">
        <f>SUM(G9/G11*100)</f>
        <v>10.975609756097562</v>
      </c>
      <c r="I9" s="18"/>
    </row>
    <row r="10" spans="1:9" ht="21" x14ac:dyDescent="0.35">
      <c r="A10" s="19">
        <v>5</v>
      </c>
      <c r="B10" s="20" t="s">
        <v>187</v>
      </c>
      <c r="C10" s="19"/>
      <c r="D10" s="19">
        <v>9</v>
      </c>
      <c r="E10" s="19">
        <v>7</v>
      </c>
      <c r="F10" s="19">
        <v>1</v>
      </c>
      <c r="G10" s="19">
        <f t="shared" si="0"/>
        <v>17</v>
      </c>
      <c r="H10" s="21">
        <f>SUM(G10/G11*100)</f>
        <v>10.365853658536585</v>
      </c>
      <c r="I10" s="21"/>
    </row>
    <row r="11" spans="1:9" ht="21" x14ac:dyDescent="0.35">
      <c r="A11" s="22"/>
      <c r="B11" s="23" t="s">
        <v>173</v>
      </c>
      <c r="C11" s="23">
        <f>SUM(C6:C10)</f>
        <v>5</v>
      </c>
      <c r="D11" s="24">
        <f>SUM(D6:D10)</f>
        <v>106</v>
      </c>
      <c r="E11" s="24">
        <f>SUM(E6:E10)</f>
        <v>48</v>
      </c>
      <c r="F11" s="24">
        <f>SUM(F6:F10)</f>
        <v>5</v>
      </c>
      <c r="G11" s="24">
        <f>SUM(C11:F11)</f>
        <v>164</v>
      </c>
      <c r="H11" s="25">
        <f>SUM(H6:H10)</f>
        <v>99.999999999999986</v>
      </c>
      <c r="I11" s="25"/>
    </row>
    <row r="12" spans="1:9" ht="21" x14ac:dyDescent="0.35">
      <c r="A12" s="22"/>
      <c r="B12" s="23" t="s">
        <v>174</v>
      </c>
      <c r="C12" s="26">
        <f>SUM(C11/G11*100)</f>
        <v>3.0487804878048781</v>
      </c>
      <c r="D12" s="26">
        <f>SUM(D11/G11*100)</f>
        <v>64.634146341463421</v>
      </c>
      <c r="E12" s="26">
        <f>SUM(E11/G11*100)</f>
        <v>29.268292682926827</v>
      </c>
      <c r="F12" s="26">
        <f>SUM(F11/G11*100)</f>
        <v>3.0487804878048781</v>
      </c>
      <c r="G12" s="25">
        <f>F12+E12+D12+C12</f>
        <v>100</v>
      </c>
      <c r="H12" s="24"/>
      <c r="I12" s="24"/>
    </row>
    <row r="14" spans="1:9" x14ac:dyDescent="0.3">
      <c r="B14" s="2" t="s">
        <v>229</v>
      </c>
    </row>
    <row r="15" spans="1:9" x14ac:dyDescent="0.3">
      <c r="A15" s="2" t="s">
        <v>700</v>
      </c>
    </row>
    <row r="16" spans="1:9" x14ac:dyDescent="0.3">
      <c r="A16" s="2" t="s">
        <v>230</v>
      </c>
    </row>
    <row r="17" spans="1:6" x14ac:dyDescent="0.3">
      <c r="A17" s="2" t="s">
        <v>188</v>
      </c>
    </row>
    <row r="19" spans="1:6" x14ac:dyDescent="0.3">
      <c r="B19" s="27"/>
    </row>
    <row r="20" spans="1:6" x14ac:dyDescent="0.3">
      <c r="A20" s="28"/>
      <c r="B20" s="28"/>
      <c r="C20" s="29" t="s">
        <v>176</v>
      </c>
      <c r="D20" s="29" t="s">
        <v>177</v>
      </c>
      <c r="E20" s="29" t="s">
        <v>178</v>
      </c>
      <c r="F20" s="27" t="s">
        <v>175</v>
      </c>
    </row>
    <row r="21" spans="1:6" x14ac:dyDescent="0.3">
      <c r="A21" s="28"/>
      <c r="B21" s="28"/>
      <c r="C21" s="27">
        <f>D11</f>
        <v>106</v>
      </c>
      <c r="D21" s="27">
        <f>E11</f>
        <v>48</v>
      </c>
      <c r="E21" s="27">
        <f>F11</f>
        <v>5</v>
      </c>
      <c r="F21" s="27">
        <f>C11</f>
        <v>5</v>
      </c>
    </row>
    <row r="22" spans="1:6" x14ac:dyDescent="0.3">
      <c r="C22" s="30"/>
      <c r="D22" s="30"/>
      <c r="E22" s="30"/>
    </row>
  </sheetData>
  <printOptions horizontalCentered="1"/>
  <pageMargins left="0.78740157480314965" right="0.19685039370078741" top="0.39370078740157483" bottom="0.39370078740157483" header="0.39370078740157483" footer="0.62992125984251968"/>
  <pageSetup paperSize="9" scale="9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29"/>
  <sheetViews>
    <sheetView workbookViewId="0">
      <selection activeCell="E6" sqref="E6"/>
    </sheetView>
  </sheetViews>
  <sheetFormatPr defaultRowHeight="21" x14ac:dyDescent="0.35"/>
  <cols>
    <col min="1" max="1" width="5.625" style="39" customWidth="1"/>
    <col min="2" max="2" width="15.375" style="39" customWidth="1"/>
    <col min="3" max="3" width="9.375" style="39" bestFit="1" customWidth="1"/>
    <col min="4" max="6" width="11.25" style="39" customWidth="1"/>
    <col min="7" max="7" width="12.25" style="39" customWidth="1"/>
    <col min="8" max="8" width="13.25" style="39" customWidth="1"/>
    <col min="9" max="9" width="13.375" style="39" bestFit="1" customWidth="1"/>
    <col min="10" max="10" width="12.25" style="39" customWidth="1"/>
    <col min="11" max="12" width="10.875" style="39" customWidth="1"/>
    <col min="13" max="257" width="9" style="39"/>
    <col min="258" max="258" width="17.625" style="39" customWidth="1"/>
    <col min="259" max="260" width="8.125" style="39" customWidth="1"/>
    <col min="261" max="261" width="9" style="39" customWidth="1"/>
    <col min="262" max="263" width="9" style="39" bestFit="1" customWidth="1"/>
    <col min="264" max="264" width="10.25" style="39" bestFit="1" customWidth="1"/>
    <col min="265" max="265" width="11.625" style="39" bestFit="1" customWidth="1"/>
    <col min="266" max="266" width="9.125" style="39" bestFit="1" customWidth="1"/>
    <col min="267" max="267" width="6.625" style="39" customWidth="1"/>
    <col min="268" max="268" width="7.375" style="39" bestFit="1" customWidth="1"/>
    <col min="269" max="513" width="9" style="39"/>
    <col min="514" max="514" width="17.625" style="39" customWidth="1"/>
    <col min="515" max="516" width="8.125" style="39" customWidth="1"/>
    <col min="517" max="517" width="9" style="39" customWidth="1"/>
    <col min="518" max="519" width="9" style="39" bestFit="1" customWidth="1"/>
    <col min="520" max="520" width="10.25" style="39" bestFit="1" customWidth="1"/>
    <col min="521" max="521" width="11.625" style="39" bestFit="1" customWidth="1"/>
    <col min="522" max="522" width="9.125" style="39" bestFit="1" customWidth="1"/>
    <col min="523" max="523" width="6.625" style="39" customWidth="1"/>
    <col min="524" max="524" width="7.375" style="39" bestFit="1" customWidth="1"/>
    <col min="525" max="769" width="9" style="39"/>
    <col min="770" max="770" width="17.625" style="39" customWidth="1"/>
    <col min="771" max="772" width="8.125" style="39" customWidth="1"/>
    <col min="773" max="773" width="9" style="39" customWidth="1"/>
    <col min="774" max="775" width="9" style="39" bestFit="1" customWidth="1"/>
    <col min="776" max="776" width="10.25" style="39" bestFit="1" customWidth="1"/>
    <col min="777" max="777" width="11.625" style="39" bestFit="1" customWidth="1"/>
    <col min="778" max="778" width="9.125" style="39" bestFit="1" customWidth="1"/>
    <col min="779" max="779" width="6.625" style="39" customWidth="1"/>
    <col min="780" max="780" width="7.375" style="39" bestFit="1" customWidth="1"/>
    <col min="781" max="1025" width="9" style="39"/>
    <col min="1026" max="1026" width="17.625" style="39" customWidth="1"/>
    <col min="1027" max="1028" width="8.125" style="39" customWidth="1"/>
    <col min="1029" max="1029" width="9" style="39" customWidth="1"/>
    <col min="1030" max="1031" width="9" style="39" bestFit="1" customWidth="1"/>
    <col min="1032" max="1032" width="10.25" style="39" bestFit="1" customWidth="1"/>
    <col min="1033" max="1033" width="11.625" style="39" bestFit="1" customWidth="1"/>
    <col min="1034" max="1034" width="9.125" style="39" bestFit="1" customWidth="1"/>
    <col min="1035" max="1035" width="6.625" style="39" customWidth="1"/>
    <col min="1036" max="1036" width="7.375" style="39" bestFit="1" customWidth="1"/>
    <col min="1037" max="1281" width="9" style="39"/>
    <col min="1282" max="1282" width="17.625" style="39" customWidth="1"/>
    <col min="1283" max="1284" width="8.125" style="39" customWidth="1"/>
    <col min="1285" max="1285" width="9" style="39" customWidth="1"/>
    <col min="1286" max="1287" width="9" style="39" bestFit="1" customWidth="1"/>
    <col min="1288" max="1288" width="10.25" style="39" bestFit="1" customWidth="1"/>
    <col min="1289" max="1289" width="11.625" style="39" bestFit="1" customWidth="1"/>
    <col min="1290" max="1290" width="9.125" style="39" bestFit="1" customWidth="1"/>
    <col min="1291" max="1291" width="6.625" style="39" customWidth="1"/>
    <col min="1292" max="1292" width="7.375" style="39" bestFit="1" customWidth="1"/>
    <col min="1293" max="1537" width="9" style="39"/>
    <col min="1538" max="1538" width="17.625" style="39" customWidth="1"/>
    <col min="1539" max="1540" width="8.125" style="39" customWidth="1"/>
    <col min="1541" max="1541" width="9" style="39" customWidth="1"/>
    <col min="1542" max="1543" width="9" style="39" bestFit="1" customWidth="1"/>
    <col min="1544" max="1544" width="10.25" style="39" bestFit="1" customWidth="1"/>
    <col min="1545" max="1545" width="11.625" style="39" bestFit="1" customWidth="1"/>
    <col min="1546" max="1546" width="9.125" style="39" bestFit="1" customWidth="1"/>
    <col min="1547" max="1547" width="6.625" style="39" customWidth="1"/>
    <col min="1548" max="1548" width="7.375" style="39" bestFit="1" customWidth="1"/>
    <col min="1549" max="1793" width="9" style="39"/>
    <col min="1794" max="1794" width="17.625" style="39" customWidth="1"/>
    <col min="1795" max="1796" width="8.125" style="39" customWidth="1"/>
    <col min="1797" max="1797" width="9" style="39" customWidth="1"/>
    <col min="1798" max="1799" width="9" style="39" bestFit="1" customWidth="1"/>
    <col min="1800" max="1800" width="10.25" style="39" bestFit="1" customWidth="1"/>
    <col min="1801" max="1801" width="11.625" style="39" bestFit="1" customWidth="1"/>
    <col min="1802" max="1802" width="9.125" style="39" bestFit="1" customWidth="1"/>
    <col min="1803" max="1803" width="6.625" style="39" customWidth="1"/>
    <col min="1804" max="1804" width="7.375" style="39" bestFit="1" customWidth="1"/>
    <col min="1805" max="2049" width="9" style="39"/>
    <col min="2050" max="2050" width="17.625" style="39" customWidth="1"/>
    <col min="2051" max="2052" width="8.125" style="39" customWidth="1"/>
    <col min="2053" max="2053" width="9" style="39" customWidth="1"/>
    <col min="2054" max="2055" width="9" style="39" bestFit="1" customWidth="1"/>
    <col min="2056" max="2056" width="10.25" style="39" bestFit="1" customWidth="1"/>
    <col min="2057" max="2057" width="11.625" style="39" bestFit="1" customWidth="1"/>
    <col min="2058" max="2058" width="9.125" style="39" bestFit="1" customWidth="1"/>
    <col min="2059" max="2059" width="6.625" style="39" customWidth="1"/>
    <col min="2060" max="2060" width="7.375" style="39" bestFit="1" customWidth="1"/>
    <col min="2061" max="2305" width="9" style="39"/>
    <col min="2306" max="2306" width="17.625" style="39" customWidth="1"/>
    <col min="2307" max="2308" width="8.125" style="39" customWidth="1"/>
    <col min="2309" max="2309" width="9" style="39" customWidth="1"/>
    <col min="2310" max="2311" width="9" style="39" bestFit="1" customWidth="1"/>
    <col min="2312" max="2312" width="10.25" style="39" bestFit="1" customWidth="1"/>
    <col min="2313" max="2313" width="11.625" style="39" bestFit="1" customWidth="1"/>
    <col min="2314" max="2314" width="9.125" style="39" bestFit="1" customWidth="1"/>
    <col min="2315" max="2315" width="6.625" style="39" customWidth="1"/>
    <col min="2316" max="2316" width="7.375" style="39" bestFit="1" customWidth="1"/>
    <col min="2317" max="2561" width="9" style="39"/>
    <col min="2562" max="2562" width="17.625" style="39" customWidth="1"/>
    <col min="2563" max="2564" width="8.125" style="39" customWidth="1"/>
    <col min="2565" max="2565" width="9" style="39" customWidth="1"/>
    <col min="2566" max="2567" width="9" style="39" bestFit="1" customWidth="1"/>
    <col min="2568" max="2568" width="10.25" style="39" bestFit="1" customWidth="1"/>
    <col min="2569" max="2569" width="11.625" style="39" bestFit="1" customWidth="1"/>
    <col min="2570" max="2570" width="9.125" style="39" bestFit="1" customWidth="1"/>
    <col min="2571" max="2571" width="6.625" style="39" customWidth="1"/>
    <col min="2572" max="2572" width="7.375" style="39" bestFit="1" customWidth="1"/>
    <col min="2573" max="2817" width="9" style="39"/>
    <col min="2818" max="2818" width="17.625" style="39" customWidth="1"/>
    <col min="2819" max="2820" width="8.125" style="39" customWidth="1"/>
    <col min="2821" max="2821" width="9" style="39" customWidth="1"/>
    <col min="2822" max="2823" width="9" style="39" bestFit="1" customWidth="1"/>
    <col min="2824" max="2824" width="10.25" style="39" bestFit="1" customWidth="1"/>
    <col min="2825" max="2825" width="11.625" style="39" bestFit="1" customWidth="1"/>
    <col min="2826" max="2826" width="9.125" style="39" bestFit="1" customWidth="1"/>
    <col min="2827" max="2827" width="6.625" style="39" customWidth="1"/>
    <col min="2828" max="2828" width="7.375" style="39" bestFit="1" customWidth="1"/>
    <col min="2829" max="3073" width="9" style="39"/>
    <col min="3074" max="3074" width="17.625" style="39" customWidth="1"/>
    <col min="3075" max="3076" width="8.125" style="39" customWidth="1"/>
    <col min="3077" max="3077" width="9" style="39" customWidth="1"/>
    <col min="3078" max="3079" width="9" style="39" bestFit="1" customWidth="1"/>
    <col min="3080" max="3080" width="10.25" style="39" bestFit="1" customWidth="1"/>
    <col min="3081" max="3081" width="11.625" style="39" bestFit="1" customWidth="1"/>
    <col min="3082" max="3082" width="9.125" style="39" bestFit="1" customWidth="1"/>
    <col min="3083" max="3083" width="6.625" style="39" customWidth="1"/>
    <col min="3084" max="3084" width="7.375" style="39" bestFit="1" customWidth="1"/>
    <col min="3085" max="3329" width="9" style="39"/>
    <col min="3330" max="3330" width="17.625" style="39" customWidth="1"/>
    <col min="3331" max="3332" width="8.125" style="39" customWidth="1"/>
    <col min="3333" max="3333" width="9" style="39" customWidth="1"/>
    <col min="3334" max="3335" width="9" style="39" bestFit="1" customWidth="1"/>
    <col min="3336" max="3336" width="10.25" style="39" bestFit="1" customWidth="1"/>
    <col min="3337" max="3337" width="11.625" style="39" bestFit="1" customWidth="1"/>
    <col min="3338" max="3338" width="9.125" style="39" bestFit="1" customWidth="1"/>
    <col min="3339" max="3339" width="6.625" style="39" customWidth="1"/>
    <col min="3340" max="3340" width="7.375" style="39" bestFit="1" customWidth="1"/>
    <col min="3341" max="3585" width="9" style="39"/>
    <col min="3586" max="3586" width="17.625" style="39" customWidth="1"/>
    <col min="3587" max="3588" width="8.125" style="39" customWidth="1"/>
    <col min="3589" max="3589" width="9" style="39" customWidth="1"/>
    <col min="3590" max="3591" width="9" style="39" bestFit="1" customWidth="1"/>
    <col min="3592" max="3592" width="10.25" style="39" bestFit="1" customWidth="1"/>
    <col min="3593" max="3593" width="11.625" style="39" bestFit="1" customWidth="1"/>
    <col min="3594" max="3594" width="9.125" style="39" bestFit="1" customWidth="1"/>
    <col min="3595" max="3595" width="6.625" style="39" customWidth="1"/>
    <col min="3596" max="3596" width="7.375" style="39" bestFit="1" customWidth="1"/>
    <col min="3597" max="3841" width="9" style="39"/>
    <col min="3842" max="3842" width="17.625" style="39" customWidth="1"/>
    <col min="3843" max="3844" width="8.125" style="39" customWidth="1"/>
    <col min="3845" max="3845" width="9" style="39" customWidth="1"/>
    <col min="3846" max="3847" width="9" style="39" bestFit="1" customWidth="1"/>
    <col min="3848" max="3848" width="10.25" style="39" bestFit="1" customWidth="1"/>
    <col min="3849" max="3849" width="11.625" style="39" bestFit="1" customWidth="1"/>
    <col min="3850" max="3850" width="9.125" style="39" bestFit="1" customWidth="1"/>
    <col min="3851" max="3851" width="6.625" style="39" customWidth="1"/>
    <col min="3852" max="3852" width="7.375" style="39" bestFit="1" customWidth="1"/>
    <col min="3853" max="4097" width="9" style="39"/>
    <col min="4098" max="4098" width="17.625" style="39" customWidth="1"/>
    <col min="4099" max="4100" width="8.125" style="39" customWidth="1"/>
    <col min="4101" max="4101" width="9" style="39" customWidth="1"/>
    <col min="4102" max="4103" width="9" style="39" bestFit="1" customWidth="1"/>
    <col min="4104" max="4104" width="10.25" style="39" bestFit="1" customWidth="1"/>
    <col min="4105" max="4105" width="11.625" style="39" bestFit="1" customWidth="1"/>
    <col min="4106" max="4106" width="9.125" style="39" bestFit="1" customWidth="1"/>
    <col min="4107" max="4107" width="6.625" style="39" customWidth="1"/>
    <col min="4108" max="4108" width="7.375" style="39" bestFit="1" customWidth="1"/>
    <col min="4109" max="4353" width="9" style="39"/>
    <col min="4354" max="4354" width="17.625" style="39" customWidth="1"/>
    <col min="4355" max="4356" width="8.125" style="39" customWidth="1"/>
    <col min="4357" max="4357" width="9" style="39" customWidth="1"/>
    <col min="4358" max="4359" width="9" style="39" bestFit="1" customWidth="1"/>
    <col min="4360" max="4360" width="10.25" style="39" bestFit="1" customWidth="1"/>
    <col min="4361" max="4361" width="11.625" style="39" bestFit="1" customWidth="1"/>
    <col min="4362" max="4362" width="9.125" style="39" bestFit="1" customWidth="1"/>
    <col min="4363" max="4363" width="6.625" style="39" customWidth="1"/>
    <col min="4364" max="4364" width="7.375" style="39" bestFit="1" customWidth="1"/>
    <col min="4365" max="4609" width="9" style="39"/>
    <col min="4610" max="4610" width="17.625" style="39" customWidth="1"/>
    <col min="4611" max="4612" width="8.125" style="39" customWidth="1"/>
    <col min="4613" max="4613" width="9" style="39" customWidth="1"/>
    <col min="4614" max="4615" width="9" style="39" bestFit="1" customWidth="1"/>
    <col min="4616" max="4616" width="10.25" style="39" bestFit="1" customWidth="1"/>
    <col min="4617" max="4617" width="11.625" style="39" bestFit="1" customWidth="1"/>
    <col min="4618" max="4618" width="9.125" style="39" bestFit="1" customWidth="1"/>
    <col min="4619" max="4619" width="6.625" style="39" customWidth="1"/>
    <col min="4620" max="4620" width="7.375" style="39" bestFit="1" customWidth="1"/>
    <col min="4621" max="4865" width="9" style="39"/>
    <col min="4866" max="4866" width="17.625" style="39" customWidth="1"/>
    <col min="4867" max="4868" width="8.125" style="39" customWidth="1"/>
    <col min="4869" max="4869" width="9" style="39" customWidth="1"/>
    <col min="4870" max="4871" width="9" style="39" bestFit="1" customWidth="1"/>
    <col min="4872" max="4872" width="10.25" style="39" bestFit="1" customWidth="1"/>
    <col min="4873" max="4873" width="11.625" style="39" bestFit="1" customWidth="1"/>
    <col min="4874" max="4874" width="9.125" style="39" bestFit="1" customWidth="1"/>
    <col min="4875" max="4875" width="6.625" style="39" customWidth="1"/>
    <col min="4876" max="4876" width="7.375" style="39" bestFit="1" customWidth="1"/>
    <col min="4877" max="5121" width="9" style="39"/>
    <col min="5122" max="5122" width="17.625" style="39" customWidth="1"/>
    <col min="5123" max="5124" width="8.125" style="39" customWidth="1"/>
    <col min="5125" max="5125" width="9" style="39" customWidth="1"/>
    <col min="5126" max="5127" width="9" style="39" bestFit="1" customWidth="1"/>
    <col min="5128" max="5128" width="10.25" style="39" bestFit="1" customWidth="1"/>
    <col min="5129" max="5129" width="11.625" style="39" bestFit="1" customWidth="1"/>
    <col min="5130" max="5130" width="9.125" style="39" bestFit="1" customWidth="1"/>
    <col min="5131" max="5131" width="6.625" style="39" customWidth="1"/>
    <col min="5132" max="5132" width="7.375" style="39" bestFit="1" customWidth="1"/>
    <col min="5133" max="5377" width="9" style="39"/>
    <col min="5378" max="5378" width="17.625" style="39" customWidth="1"/>
    <col min="5379" max="5380" width="8.125" style="39" customWidth="1"/>
    <col min="5381" max="5381" width="9" style="39" customWidth="1"/>
    <col min="5382" max="5383" width="9" style="39" bestFit="1" customWidth="1"/>
    <col min="5384" max="5384" width="10.25" style="39" bestFit="1" customWidth="1"/>
    <col min="5385" max="5385" width="11.625" style="39" bestFit="1" customWidth="1"/>
    <col min="5386" max="5386" width="9.125" style="39" bestFit="1" customWidth="1"/>
    <col min="5387" max="5387" width="6.625" style="39" customWidth="1"/>
    <col min="5388" max="5388" width="7.375" style="39" bestFit="1" customWidth="1"/>
    <col min="5389" max="5633" width="9" style="39"/>
    <col min="5634" max="5634" width="17.625" style="39" customWidth="1"/>
    <col min="5635" max="5636" width="8.125" style="39" customWidth="1"/>
    <col min="5637" max="5637" width="9" style="39" customWidth="1"/>
    <col min="5638" max="5639" width="9" style="39" bestFit="1" customWidth="1"/>
    <col min="5640" max="5640" width="10.25" style="39" bestFit="1" customWidth="1"/>
    <col min="5641" max="5641" width="11.625" style="39" bestFit="1" customWidth="1"/>
    <col min="5642" max="5642" width="9.125" style="39" bestFit="1" customWidth="1"/>
    <col min="5643" max="5643" width="6.625" style="39" customWidth="1"/>
    <col min="5644" max="5644" width="7.375" style="39" bestFit="1" customWidth="1"/>
    <col min="5645" max="5889" width="9" style="39"/>
    <col min="5890" max="5890" width="17.625" style="39" customWidth="1"/>
    <col min="5891" max="5892" width="8.125" style="39" customWidth="1"/>
    <col min="5893" max="5893" width="9" style="39" customWidth="1"/>
    <col min="5894" max="5895" width="9" style="39" bestFit="1" customWidth="1"/>
    <col min="5896" max="5896" width="10.25" style="39" bestFit="1" customWidth="1"/>
    <col min="5897" max="5897" width="11.625" style="39" bestFit="1" customWidth="1"/>
    <col min="5898" max="5898" width="9.125" style="39" bestFit="1" customWidth="1"/>
    <col min="5899" max="5899" width="6.625" style="39" customWidth="1"/>
    <col min="5900" max="5900" width="7.375" style="39" bestFit="1" customWidth="1"/>
    <col min="5901" max="6145" width="9" style="39"/>
    <col min="6146" max="6146" width="17.625" style="39" customWidth="1"/>
    <col min="6147" max="6148" width="8.125" style="39" customWidth="1"/>
    <col min="6149" max="6149" width="9" style="39" customWidth="1"/>
    <col min="6150" max="6151" width="9" style="39" bestFit="1" customWidth="1"/>
    <col min="6152" max="6152" width="10.25" style="39" bestFit="1" customWidth="1"/>
    <col min="6153" max="6153" width="11.625" style="39" bestFit="1" customWidth="1"/>
    <col min="6154" max="6154" width="9.125" style="39" bestFit="1" customWidth="1"/>
    <col min="6155" max="6155" width="6.625" style="39" customWidth="1"/>
    <col min="6156" max="6156" width="7.375" style="39" bestFit="1" customWidth="1"/>
    <col min="6157" max="6401" width="9" style="39"/>
    <col min="6402" max="6402" width="17.625" style="39" customWidth="1"/>
    <col min="6403" max="6404" width="8.125" style="39" customWidth="1"/>
    <col min="6405" max="6405" width="9" style="39" customWidth="1"/>
    <col min="6406" max="6407" width="9" style="39" bestFit="1" customWidth="1"/>
    <col min="6408" max="6408" width="10.25" style="39" bestFit="1" customWidth="1"/>
    <col min="6409" max="6409" width="11.625" style="39" bestFit="1" customWidth="1"/>
    <col min="6410" max="6410" width="9.125" style="39" bestFit="1" customWidth="1"/>
    <col min="6411" max="6411" width="6.625" style="39" customWidth="1"/>
    <col min="6412" max="6412" width="7.375" style="39" bestFit="1" customWidth="1"/>
    <col min="6413" max="6657" width="9" style="39"/>
    <col min="6658" max="6658" width="17.625" style="39" customWidth="1"/>
    <col min="6659" max="6660" width="8.125" style="39" customWidth="1"/>
    <col min="6661" max="6661" width="9" style="39" customWidth="1"/>
    <col min="6662" max="6663" width="9" style="39" bestFit="1" customWidth="1"/>
    <col min="6664" max="6664" width="10.25" style="39" bestFit="1" customWidth="1"/>
    <col min="6665" max="6665" width="11.625" style="39" bestFit="1" customWidth="1"/>
    <col min="6666" max="6666" width="9.125" style="39" bestFit="1" customWidth="1"/>
    <col min="6667" max="6667" width="6.625" style="39" customWidth="1"/>
    <col min="6668" max="6668" width="7.375" style="39" bestFit="1" customWidth="1"/>
    <col min="6669" max="6913" width="9" style="39"/>
    <col min="6914" max="6914" width="17.625" style="39" customWidth="1"/>
    <col min="6915" max="6916" width="8.125" style="39" customWidth="1"/>
    <col min="6917" max="6917" width="9" style="39" customWidth="1"/>
    <col min="6918" max="6919" width="9" style="39" bestFit="1" customWidth="1"/>
    <col min="6920" max="6920" width="10.25" style="39" bestFit="1" customWidth="1"/>
    <col min="6921" max="6921" width="11.625" style="39" bestFit="1" customWidth="1"/>
    <col min="6922" max="6922" width="9.125" style="39" bestFit="1" customWidth="1"/>
    <col min="6923" max="6923" width="6.625" style="39" customWidth="1"/>
    <col min="6924" max="6924" width="7.375" style="39" bestFit="1" customWidth="1"/>
    <col min="6925" max="7169" width="9" style="39"/>
    <col min="7170" max="7170" width="17.625" style="39" customWidth="1"/>
    <col min="7171" max="7172" width="8.125" style="39" customWidth="1"/>
    <col min="7173" max="7173" width="9" style="39" customWidth="1"/>
    <col min="7174" max="7175" width="9" style="39" bestFit="1" customWidth="1"/>
    <col min="7176" max="7176" width="10.25" style="39" bestFit="1" customWidth="1"/>
    <col min="7177" max="7177" width="11.625" style="39" bestFit="1" customWidth="1"/>
    <col min="7178" max="7178" width="9.125" style="39" bestFit="1" customWidth="1"/>
    <col min="7179" max="7179" width="6.625" style="39" customWidth="1"/>
    <col min="7180" max="7180" width="7.375" style="39" bestFit="1" customWidth="1"/>
    <col min="7181" max="7425" width="9" style="39"/>
    <col min="7426" max="7426" width="17.625" style="39" customWidth="1"/>
    <col min="7427" max="7428" width="8.125" style="39" customWidth="1"/>
    <col min="7429" max="7429" width="9" style="39" customWidth="1"/>
    <col min="7430" max="7431" width="9" style="39" bestFit="1" customWidth="1"/>
    <col min="7432" max="7432" width="10.25" style="39" bestFit="1" customWidth="1"/>
    <col min="7433" max="7433" width="11.625" style="39" bestFit="1" customWidth="1"/>
    <col min="7434" max="7434" width="9.125" style="39" bestFit="1" customWidth="1"/>
    <col min="7435" max="7435" width="6.625" style="39" customWidth="1"/>
    <col min="7436" max="7436" width="7.375" style="39" bestFit="1" customWidth="1"/>
    <col min="7437" max="7681" width="9" style="39"/>
    <col min="7682" max="7682" width="17.625" style="39" customWidth="1"/>
    <col min="7683" max="7684" width="8.125" style="39" customWidth="1"/>
    <col min="7685" max="7685" width="9" style="39" customWidth="1"/>
    <col min="7686" max="7687" width="9" style="39" bestFit="1" customWidth="1"/>
    <col min="7688" max="7688" width="10.25" style="39" bestFit="1" customWidth="1"/>
    <col min="7689" max="7689" width="11.625" style="39" bestFit="1" customWidth="1"/>
    <col min="7690" max="7690" width="9.125" style="39" bestFit="1" customWidth="1"/>
    <col min="7691" max="7691" width="6.625" style="39" customWidth="1"/>
    <col min="7692" max="7692" width="7.375" style="39" bestFit="1" customWidth="1"/>
    <col min="7693" max="7937" width="9" style="39"/>
    <col min="7938" max="7938" width="17.625" style="39" customWidth="1"/>
    <col min="7939" max="7940" width="8.125" style="39" customWidth="1"/>
    <col min="7941" max="7941" width="9" style="39" customWidth="1"/>
    <col min="7942" max="7943" width="9" style="39" bestFit="1" customWidth="1"/>
    <col min="7944" max="7944" width="10.25" style="39" bestFit="1" customWidth="1"/>
    <col min="7945" max="7945" width="11.625" style="39" bestFit="1" customWidth="1"/>
    <col min="7946" max="7946" width="9.125" style="39" bestFit="1" customWidth="1"/>
    <col min="7947" max="7947" width="6.625" style="39" customWidth="1"/>
    <col min="7948" max="7948" width="7.375" style="39" bestFit="1" customWidth="1"/>
    <col min="7949" max="8193" width="9" style="39"/>
    <col min="8194" max="8194" width="17.625" style="39" customWidth="1"/>
    <col min="8195" max="8196" width="8.125" style="39" customWidth="1"/>
    <col min="8197" max="8197" width="9" style="39" customWidth="1"/>
    <col min="8198" max="8199" width="9" style="39" bestFit="1" customWidth="1"/>
    <col min="8200" max="8200" width="10.25" style="39" bestFit="1" customWidth="1"/>
    <col min="8201" max="8201" width="11.625" style="39" bestFit="1" customWidth="1"/>
    <col min="8202" max="8202" width="9.125" style="39" bestFit="1" customWidth="1"/>
    <col min="8203" max="8203" width="6.625" style="39" customWidth="1"/>
    <col min="8204" max="8204" width="7.375" style="39" bestFit="1" customWidth="1"/>
    <col min="8205" max="8449" width="9" style="39"/>
    <col min="8450" max="8450" width="17.625" style="39" customWidth="1"/>
    <col min="8451" max="8452" width="8.125" style="39" customWidth="1"/>
    <col min="8453" max="8453" width="9" style="39" customWidth="1"/>
    <col min="8454" max="8455" width="9" style="39" bestFit="1" customWidth="1"/>
    <col min="8456" max="8456" width="10.25" style="39" bestFit="1" customWidth="1"/>
    <col min="8457" max="8457" width="11.625" style="39" bestFit="1" customWidth="1"/>
    <col min="8458" max="8458" width="9.125" style="39" bestFit="1" customWidth="1"/>
    <col min="8459" max="8459" width="6.625" style="39" customWidth="1"/>
    <col min="8460" max="8460" width="7.375" style="39" bestFit="1" customWidth="1"/>
    <col min="8461" max="8705" width="9" style="39"/>
    <col min="8706" max="8706" width="17.625" style="39" customWidth="1"/>
    <col min="8707" max="8708" width="8.125" style="39" customWidth="1"/>
    <col min="8709" max="8709" width="9" style="39" customWidth="1"/>
    <col min="8710" max="8711" width="9" style="39" bestFit="1" customWidth="1"/>
    <col min="8712" max="8712" width="10.25" style="39" bestFit="1" customWidth="1"/>
    <col min="8713" max="8713" width="11.625" style="39" bestFit="1" customWidth="1"/>
    <col min="8714" max="8714" width="9.125" style="39" bestFit="1" customWidth="1"/>
    <col min="8715" max="8715" width="6.625" style="39" customWidth="1"/>
    <col min="8716" max="8716" width="7.375" style="39" bestFit="1" customWidth="1"/>
    <col min="8717" max="8961" width="9" style="39"/>
    <col min="8962" max="8962" width="17.625" style="39" customWidth="1"/>
    <col min="8963" max="8964" width="8.125" style="39" customWidth="1"/>
    <col min="8965" max="8965" width="9" style="39" customWidth="1"/>
    <col min="8966" max="8967" width="9" style="39" bestFit="1" customWidth="1"/>
    <col min="8968" max="8968" width="10.25" style="39" bestFit="1" customWidth="1"/>
    <col min="8969" max="8969" width="11.625" style="39" bestFit="1" customWidth="1"/>
    <col min="8970" max="8970" width="9.125" style="39" bestFit="1" customWidth="1"/>
    <col min="8971" max="8971" width="6.625" style="39" customWidth="1"/>
    <col min="8972" max="8972" width="7.375" style="39" bestFit="1" customWidth="1"/>
    <col min="8973" max="9217" width="9" style="39"/>
    <col min="9218" max="9218" width="17.625" style="39" customWidth="1"/>
    <col min="9219" max="9220" width="8.125" style="39" customWidth="1"/>
    <col min="9221" max="9221" width="9" style="39" customWidth="1"/>
    <col min="9222" max="9223" width="9" style="39" bestFit="1" customWidth="1"/>
    <col min="9224" max="9224" width="10.25" style="39" bestFit="1" customWidth="1"/>
    <col min="9225" max="9225" width="11.625" style="39" bestFit="1" customWidth="1"/>
    <col min="9226" max="9226" width="9.125" style="39" bestFit="1" customWidth="1"/>
    <col min="9227" max="9227" width="6.625" style="39" customWidth="1"/>
    <col min="9228" max="9228" width="7.375" style="39" bestFit="1" customWidth="1"/>
    <col min="9229" max="9473" width="9" style="39"/>
    <col min="9474" max="9474" width="17.625" style="39" customWidth="1"/>
    <col min="9475" max="9476" width="8.125" style="39" customWidth="1"/>
    <col min="9477" max="9477" width="9" style="39" customWidth="1"/>
    <col min="9478" max="9479" width="9" style="39" bestFit="1" customWidth="1"/>
    <col min="9480" max="9480" width="10.25" style="39" bestFit="1" customWidth="1"/>
    <col min="9481" max="9481" width="11.625" style="39" bestFit="1" customWidth="1"/>
    <col min="9482" max="9482" width="9.125" style="39" bestFit="1" customWidth="1"/>
    <col min="9483" max="9483" width="6.625" style="39" customWidth="1"/>
    <col min="9484" max="9484" width="7.375" style="39" bestFit="1" customWidth="1"/>
    <col min="9485" max="9729" width="9" style="39"/>
    <col min="9730" max="9730" width="17.625" style="39" customWidth="1"/>
    <col min="9731" max="9732" width="8.125" style="39" customWidth="1"/>
    <col min="9733" max="9733" width="9" style="39" customWidth="1"/>
    <col min="9734" max="9735" width="9" style="39" bestFit="1" customWidth="1"/>
    <col min="9736" max="9736" width="10.25" style="39" bestFit="1" customWidth="1"/>
    <col min="9737" max="9737" width="11.625" style="39" bestFit="1" customWidth="1"/>
    <col min="9738" max="9738" width="9.125" style="39" bestFit="1" customWidth="1"/>
    <col min="9739" max="9739" width="6.625" style="39" customWidth="1"/>
    <col min="9740" max="9740" width="7.375" style="39" bestFit="1" customWidth="1"/>
    <col min="9741" max="9985" width="9" style="39"/>
    <col min="9986" max="9986" width="17.625" style="39" customWidth="1"/>
    <col min="9987" max="9988" width="8.125" style="39" customWidth="1"/>
    <col min="9989" max="9989" width="9" style="39" customWidth="1"/>
    <col min="9990" max="9991" width="9" style="39" bestFit="1" customWidth="1"/>
    <col min="9992" max="9992" width="10.25" style="39" bestFit="1" customWidth="1"/>
    <col min="9993" max="9993" width="11.625" style="39" bestFit="1" customWidth="1"/>
    <col min="9994" max="9994" width="9.125" style="39" bestFit="1" customWidth="1"/>
    <col min="9995" max="9995" width="6.625" style="39" customWidth="1"/>
    <col min="9996" max="9996" width="7.375" style="39" bestFit="1" customWidth="1"/>
    <col min="9997" max="10241" width="9" style="39"/>
    <col min="10242" max="10242" width="17.625" style="39" customWidth="1"/>
    <col min="10243" max="10244" width="8.125" style="39" customWidth="1"/>
    <col min="10245" max="10245" width="9" style="39" customWidth="1"/>
    <col min="10246" max="10247" width="9" style="39" bestFit="1" customWidth="1"/>
    <col min="10248" max="10248" width="10.25" style="39" bestFit="1" customWidth="1"/>
    <col min="10249" max="10249" width="11.625" style="39" bestFit="1" customWidth="1"/>
    <col min="10250" max="10250" width="9.125" style="39" bestFit="1" customWidth="1"/>
    <col min="10251" max="10251" width="6.625" style="39" customWidth="1"/>
    <col min="10252" max="10252" width="7.375" style="39" bestFit="1" customWidth="1"/>
    <col min="10253" max="10497" width="9" style="39"/>
    <col min="10498" max="10498" width="17.625" style="39" customWidth="1"/>
    <col min="10499" max="10500" width="8.125" style="39" customWidth="1"/>
    <col min="10501" max="10501" width="9" style="39" customWidth="1"/>
    <col min="10502" max="10503" width="9" style="39" bestFit="1" customWidth="1"/>
    <col min="10504" max="10504" width="10.25" style="39" bestFit="1" customWidth="1"/>
    <col min="10505" max="10505" width="11.625" style="39" bestFit="1" customWidth="1"/>
    <col min="10506" max="10506" width="9.125" style="39" bestFit="1" customWidth="1"/>
    <col min="10507" max="10507" width="6.625" style="39" customWidth="1"/>
    <col min="10508" max="10508" width="7.375" style="39" bestFit="1" customWidth="1"/>
    <col min="10509" max="10753" width="9" style="39"/>
    <col min="10754" max="10754" width="17.625" style="39" customWidth="1"/>
    <col min="10755" max="10756" width="8.125" style="39" customWidth="1"/>
    <col min="10757" max="10757" width="9" style="39" customWidth="1"/>
    <col min="10758" max="10759" width="9" style="39" bestFit="1" customWidth="1"/>
    <col min="10760" max="10760" width="10.25" style="39" bestFit="1" customWidth="1"/>
    <col min="10761" max="10761" width="11.625" style="39" bestFit="1" customWidth="1"/>
    <col min="10762" max="10762" width="9.125" style="39" bestFit="1" customWidth="1"/>
    <col min="10763" max="10763" width="6.625" style="39" customWidth="1"/>
    <col min="10764" max="10764" width="7.375" style="39" bestFit="1" customWidth="1"/>
    <col min="10765" max="11009" width="9" style="39"/>
    <col min="11010" max="11010" width="17.625" style="39" customWidth="1"/>
    <col min="11011" max="11012" width="8.125" style="39" customWidth="1"/>
    <col min="11013" max="11013" width="9" style="39" customWidth="1"/>
    <col min="11014" max="11015" width="9" style="39" bestFit="1" customWidth="1"/>
    <col min="11016" max="11016" width="10.25" style="39" bestFit="1" customWidth="1"/>
    <col min="11017" max="11017" width="11.625" style="39" bestFit="1" customWidth="1"/>
    <col min="11018" max="11018" width="9.125" style="39" bestFit="1" customWidth="1"/>
    <col min="11019" max="11019" width="6.625" style="39" customWidth="1"/>
    <col min="11020" max="11020" width="7.375" style="39" bestFit="1" customWidth="1"/>
    <col min="11021" max="11265" width="9" style="39"/>
    <col min="11266" max="11266" width="17.625" style="39" customWidth="1"/>
    <col min="11267" max="11268" width="8.125" style="39" customWidth="1"/>
    <col min="11269" max="11269" width="9" style="39" customWidth="1"/>
    <col min="11270" max="11271" width="9" style="39" bestFit="1" customWidth="1"/>
    <col min="11272" max="11272" width="10.25" style="39" bestFit="1" customWidth="1"/>
    <col min="11273" max="11273" width="11.625" style="39" bestFit="1" customWidth="1"/>
    <col min="11274" max="11274" width="9.125" style="39" bestFit="1" customWidth="1"/>
    <col min="11275" max="11275" width="6.625" style="39" customWidth="1"/>
    <col min="11276" max="11276" width="7.375" style="39" bestFit="1" customWidth="1"/>
    <col min="11277" max="11521" width="9" style="39"/>
    <col min="11522" max="11522" width="17.625" style="39" customWidth="1"/>
    <col min="11523" max="11524" width="8.125" style="39" customWidth="1"/>
    <col min="11525" max="11525" width="9" style="39" customWidth="1"/>
    <col min="11526" max="11527" width="9" style="39" bestFit="1" customWidth="1"/>
    <col min="11528" max="11528" width="10.25" style="39" bestFit="1" customWidth="1"/>
    <col min="11529" max="11529" width="11.625" style="39" bestFit="1" customWidth="1"/>
    <col min="11530" max="11530" width="9.125" style="39" bestFit="1" customWidth="1"/>
    <col min="11531" max="11531" width="6.625" style="39" customWidth="1"/>
    <col min="11532" max="11532" width="7.375" style="39" bestFit="1" customWidth="1"/>
    <col min="11533" max="11777" width="9" style="39"/>
    <col min="11778" max="11778" width="17.625" style="39" customWidth="1"/>
    <col min="11779" max="11780" width="8.125" style="39" customWidth="1"/>
    <col min="11781" max="11781" width="9" style="39" customWidth="1"/>
    <col min="11782" max="11783" width="9" style="39" bestFit="1" customWidth="1"/>
    <col min="11784" max="11784" width="10.25" style="39" bestFit="1" customWidth="1"/>
    <col min="11785" max="11785" width="11.625" style="39" bestFit="1" customWidth="1"/>
    <col min="11786" max="11786" width="9.125" style="39" bestFit="1" customWidth="1"/>
    <col min="11787" max="11787" width="6.625" style="39" customWidth="1"/>
    <col min="11788" max="11788" width="7.375" style="39" bestFit="1" customWidth="1"/>
    <col min="11789" max="12033" width="9" style="39"/>
    <col min="12034" max="12034" width="17.625" style="39" customWidth="1"/>
    <col min="12035" max="12036" width="8.125" style="39" customWidth="1"/>
    <col min="12037" max="12037" width="9" style="39" customWidth="1"/>
    <col min="12038" max="12039" width="9" style="39" bestFit="1" customWidth="1"/>
    <col min="12040" max="12040" width="10.25" style="39" bestFit="1" customWidth="1"/>
    <col min="12041" max="12041" width="11.625" style="39" bestFit="1" customWidth="1"/>
    <col min="12042" max="12042" width="9.125" style="39" bestFit="1" customWidth="1"/>
    <col min="12043" max="12043" width="6.625" style="39" customWidth="1"/>
    <col min="12044" max="12044" width="7.375" style="39" bestFit="1" customWidth="1"/>
    <col min="12045" max="12289" width="9" style="39"/>
    <col min="12290" max="12290" width="17.625" style="39" customWidth="1"/>
    <col min="12291" max="12292" width="8.125" style="39" customWidth="1"/>
    <col min="12293" max="12293" width="9" style="39" customWidth="1"/>
    <col min="12294" max="12295" width="9" style="39" bestFit="1" customWidth="1"/>
    <col min="12296" max="12296" width="10.25" style="39" bestFit="1" customWidth="1"/>
    <col min="12297" max="12297" width="11.625" style="39" bestFit="1" customWidth="1"/>
    <col min="12298" max="12298" width="9.125" style="39" bestFit="1" customWidth="1"/>
    <col min="12299" max="12299" width="6.625" style="39" customWidth="1"/>
    <col min="12300" max="12300" width="7.375" style="39" bestFit="1" customWidth="1"/>
    <col min="12301" max="12545" width="9" style="39"/>
    <col min="12546" max="12546" width="17.625" style="39" customWidth="1"/>
    <col min="12547" max="12548" width="8.125" style="39" customWidth="1"/>
    <col min="12549" max="12549" width="9" style="39" customWidth="1"/>
    <col min="12550" max="12551" width="9" style="39" bestFit="1" customWidth="1"/>
    <col min="12552" max="12552" width="10.25" style="39" bestFit="1" customWidth="1"/>
    <col min="12553" max="12553" width="11.625" style="39" bestFit="1" customWidth="1"/>
    <col min="12554" max="12554" width="9.125" style="39" bestFit="1" customWidth="1"/>
    <col min="12555" max="12555" width="6.625" style="39" customWidth="1"/>
    <col min="12556" max="12556" width="7.375" style="39" bestFit="1" customWidth="1"/>
    <col min="12557" max="12801" width="9" style="39"/>
    <col min="12802" max="12802" width="17.625" style="39" customWidth="1"/>
    <col min="12803" max="12804" width="8.125" style="39" customWidth="1"/>
    <col min="12805" max="12805" width="9" style="39" customWidth="1"/>
    <col min="12806" max="12807" width="9" style="39" bestFit="1" customWidth="1"/>
    <col min="12808" max="12808" width="10.25" style="39" bestFit="1" customWidth="1"/>
    <col min="12809" max="12809" width="11.625" style="39" bestFit="1" customWidth="1"/>
    <col min="12810" max="12810" width="9.125" style="39" bestFit="1" customWidth="1"/>
    <col min="12811" max="12811" width="6.625" style="39" customWidth="1"/>
    <col min="12812" max="12812" width="7.375" style="39" bestFit="1" customWidth="1"/>
    <col min="12813" max="13057" width="9" style="39"/>
    <col min="13058" max="13058" width="17.625" style="39" customWidth="1"/>
    <col min="13059" max="13060" width="8.125" style="39" customWidth="1"/>
    <col min="13061" max="13061" width="9" style="39" customWidth="1"/>
    <col min="13062" max="13063" width="9" style="39" bestFit="1" customWidth="1"/>
    <col min="13064" max="13064" width="10.25" style="39" bestFit="1" customWidth="1"/>
    <col min="13065" max="13065" width="11.625" style="39" bestFit="1" customWidth="1"/>
    <col min="13066" max="13066" width="9.125" style="39" bestFit="1" customWidth="1"/>
    <col min="13067" max="13067" width="6.625" style="39" customWidth="1"/>
    <col min="13068" max="13068" width="7.375" style="39" bestFit="1" customWidth="1"/>
    <col min="13069" max="13313" width="9" style="39"/>
    <col min="13314" max="13314" width="17.625" style="39" customWidth="1"/>
    <col min="13315" max="13316" width="8.125" style="39" customWidth="1"/>
    <col min="13317" max="13317" width="9" style="39" customWidth="1"/>
    <col min="13318" max="13319" width="9" style="39" bestFit="1" customWidth="1"/>
    <col min="13320" max="13320" width="10.25" style="39" bestFit="1" customWidth="1"/>
    <col min="13321" max="13321" width="11.625" style="39" bestFit="1" customWidth="1"/>
    <col min="13322" max="13322" width="9.125" style="39" bestFit="1" customWidth="1"/>
    <col min="13323" max="13323" width="6.625" style="39" customWidth="1"/>
    <col min="13324" max="13324" width="7.375" style="39" bestFit="1" customWidth="1"/>
    <col min="13325" max="13569" width="9" style="39"/>
    <col min="13570" max="13570" width="17.625" style="39" customWidth="1"/>
    <col min="13571" max="13572" width="8.125" style="39" customWidth="1"/>
    <col min="13573" max="13573" width="9" style="39" customWidth="1"/>
    <col min="13574" max="13575" width="9" style="39" bestFit="1" customWidth="1"/>
    <col min="13576" max="13576" width="10.25" style="39" bestFit="1" customWidth="1"/>
    <col min="13577" max="13577" width="11.625" style="39" bestFit="1" customWidth="1"/>
    <col min="13578" max="13578" width="9.125" style="39" bestFit="1" customWidth="1"/>
    <col min="13579" max="13579" width="6.625" style="39" customWidth="1"/>
    <col min="13580" max="13580" width="7.375" style="39" bestFit="1" customWidth="1"/>
    <col min="13581" max="13825" width="9" style="39"/>
    <col min="13826" max="13826" width="17.625" style="39" customWidth="1"/>
    <col min="13827" max="13828" width="8.125" style="39" customWidth="1"/>
    <col min="13829" max="13829" width="9" style="39" customWidth="1"/>
    <col min="13830" max="13831" width="9" style="39" bestFit="1" customWidth="1"/>
    <col min="13832" max="13832" width="10.25" style="39" bestFit="1" customWidth="1"/>
    <col min="13833" max="13833" width="11.625" style="39" bestFit="1" customWidth="1"/>
    <col min="13834" max="13834" width="9.125" style="39" bestFit="1" customWidth="1"/>
    <col min="13835" max="13835" width="6.625" style="39" customWidth="1"/>
    <col min="13836" max="13836" width="7.375" style="39" bestFit="1" customWidth="1"/>
    <col min="13837" max="14081" width="9" style="39"/>
    <col min="14082" max="14082" width="17.625" style="39" customWidth="1"/>
    <col min="14083" max="14084" width="8.125" style="39" customWidth="1"/>
    <col min="14085" max="14085" width="9" style="39" customWidth="1"/>
    <col min="14086" max="14087" width="9" style="39" bestFit="1" customWidth="1"/>
    <col min="14088" max="14088" width="10.25" style="39" bestFit="1" customWidth="1"/>
    <col min="14089" max="14089" width="11.625" style="39" bestFit="1" customWidth="1"/>
    <col min="14090" max="14090" width="9.125" style="39" bestFit="1" customWidth="1"/>
    <col min="14091" max="14091" width="6.625" style="39" customWidth="1"/>
    <col min="14092" max="14092" width="7.375" style="39" bestFit="1" customWidth="1"/>
    <col min="14093" max="14337" width="9" style="39"/>
    <col min="14338" max="14338" width="17.625" style="39" customWidth="1"/>
    <col min="14339" max="14340" width="8.125" style="39" customWidth="1"/>
    <col min="14341" max="14341" width="9" style="39" customWidth="1"/>
    <col min="14342" max="14343" width="9" style="39" bestFit="1" customWidth="1"/>
    <col min="14344" max="14344" width="10.25" style="39" bestFit="1" customWidth="1"/>
    <col min="14345" max="14345" width="11.625" style="39" bestFit="1" customWidth="1"/>
    <col min="14346" max="14346" width="9.125" style="39" bestFit="1" customWidth="1"/>
    <col min="14347" max="14347" width="6.625" style="39" customWidth="1"/>
    <col min="14348" max="14348" width="7.375" style="39" bestFit="1" customWidth="1"/>
    <col min="14349" max="14593" width="9" style="39"/>
    <col min="14594" max="14594" width="17.625" style="39" customWidth="1"/>
    <col min="14595" max="14596" width="8.125" style="39" customWidth="1"/>
    <col min="14597" max="14597" width="9" style="39" customWidth="1"/>
    <col min="14598" max="14599" width="9" style="39" bestFit="1" customWidth="1"/>
    <col min="14600" max="14600" width="10.25" style="39" bestFit="1" customWidth="1"/>
    <col min="14601" max="14601" width="11.625" style="39" bestFit="1" customWidth="1"/>
    <col min="14602" max="14602" width="9.125" style="39" bestFit="1" customWidth="1"/>
    <col min="14603" max="14603" width="6.625" style="39" customWidth="1"/>
    <col min="14604" max="14604" width="7.375" style="39" bestFit="1" customWidth="1"/>
    <col min="14605" max="14849" width="9" style="39"/>
    <col min="14850" max="14850" width="17.625" style="39" customWidth="1"/>
    <col min="14851" max="14852" width="8.125" style="39" customWidth="1"/>
    <col min="14853" max="14853" width="9" style="39" customWidth="1"/>
    <col min="14854" max="14855" width="9" style="39" bestFit="1" customWidth="1"/>
    <col min="14856" max="14856" width="10.25" style="39" bestFit="1" customWidth="1"/>
    <col min="14857" max="14857" width="11.625" style="39" bestFit="1" customWidth="1"/>
    <col min="14858" max="14858" width="9.125" style="39" bestFit="1" customWidth="1"/>
    <col min="14859" max="14859" width="6.625" style="39" customWidth="1"/>
    <col min="14860" max="14860" width="7.375" style="39" bestFit="1" customWidth="1"/>
    <col min="14861" max="15105" width="9" style="39"/>
    <col min="15106" max="15106" width="17.625" style="39" customWidth="1"/>
    <col min="15107" max="15108" width="8.125" style="39" customWidth="1"/>
    <col min="15109" max="15109" width="9" style="39" customWidth="1"/>
    <col min="15110" max="15111" width="9" style="39" bestFit="1" customWidth="1"/>
    <col min="15112" max="15112" width="10.25" style="39" bestFit="1" customWidth="1"/>
    <col min="15113" max="15113" width="11.625" style="39" bestFit="1" customWidth="1"/>
    <col min="15114" max="15114" width="9.125" style="39" bestFit="1" customWidth="1"/>
    <col min="15115" max="15115" width="6.625" style="39" customWidth="1"/>
    <col min="15116" max="15116" width="7.375" style="39" bestFit="1" customWidth="1"/>
    <col min="15117" max="15361" width="9" style="39"/>
    <col min="15362" max="15362" width="17.625" style="39" customWidth="1"/>
    <col min="15363" max="15364" width="8.125" style="39" customWidth="1"/>
    <col min="15365" max="15365" width="9" style="39" customWidth="1"/>
    <col min="15366" max="15367" width="9" style="39" bestFit="1" customWidth="1"/>
    <col min="15368" max="15368" width="10.25" style="39" bestFit="1" customWidth="1"/>
    <col min="15369" max="15369" width="11.625" style="39" bestFit="1" customWidth="1"/>
    <col min="15370" max="15370" width="9.125" style="39" bestFit="1" customWidth="1"/>
    <col min="15371" max="15371" width="6.625" style="39" customWidth="1"/>
    <col min="15372" max="15372" width="7.375" style="39" bestFit="1" customWidth="1"/>
    <col min="15373" max="15617" width="9" style="39"/>
    <col min="15618" max="15618" width="17.625" style="39" customWidth="1"/>
    <col min="15619" max="15620" width="8.125" style="39" customWidth="1"/>
    <col min="15621" max="15621" width="9" style="39" customWidth="1"/>
    <col min="15622" max="15623" width="9" style="39" bestFit="1" customWidth="1"/>
    <col min="15624" max="15624" width="10.25" style="39" bestFit="1" customWidth="1"/>
    <col min="15625" max="15625" width="11.625" style="39" bestFit="1" customWidth="1"/>
    <col min="15626" max="15626" width="9.125" style="39" bestFit="1" customWidth="1"/>
    <col min="15627" max="15627" width="6.625" style="39" customWidth="1"/>
    <col min="15628" max="15628" width="7.375" style="39" bestFit="1" customWidth="1"/>
    <col min="15629" max="15873" width="9" style="39"/>
    <col min="15874" max="15874" width="17.625" style="39" customWidth="1"/>
    <col min="15875" max="15876" width="8.125" style="39" customWidth="1"/>
    <col min="15877" max="15877" width="9" style="39" customWidth="1"/>
    <col min="15878" max="15879" width="9" style="39" bestFit="1" customWidth="1"/>
    <col min="15880" max="15880" width="10.25" style="39" bestFit="1" customWidth="1"/>
    <col min="15881" max="15881" width="11.625" style="39" bestFit="1" customWidth="1"/>
    <col min="15882" max="15882" width="9.125" style="39" bestFit="1" customWidth="1"/>
    <col min="15883" max="15883" width="6.625" style="39" customWidth="1"/>
    <col min="15884" max="15884" width="7.375" style="39" bestFit="1" customWidth="1"/>
    <col min="15885" max="16129" width="9" style="39"/>
    <col min="16130" max="16130" width="17.625" style="39" customWidth="1"/>
    <col min="16131" max="16132" width="8.125" style="39" customWidth="1"/>
    <col min="16133" max="16133" width="9" style="39" customWidth="1"/>
    <col min="16134" max="16135" width="9" style="39" bestFit="1" customWidth="1"/>
    <col min="16136" max="16136" width="10.25" style="39" bestFit="1" customWidth="1"/>
    <col min="16137" max="16137" width="11.625" style="39" bestFit="1" customWidth="1"/>
    <col min="16138" max="16138" width="9.125" style="39" bestFit="1" customWidth="1"/>
    <col min="16139" max="16139" width="6.625" style="39" customWidth="1"/>
    <col min="16140" max="16140" width="7.375" style="39" bestFit="1" customWidth="1"/>
    <col min="16141" max="16384" width="9" style="39"/>
  </cols>
  <sheetData>
    <row r="1" spans="1:13" x14ac:dyDescent="0.35">
      <c r="L1" s="3"/>
    </row>
    <row r="2" spans="1:13" ht="23.25" x14ac:dyDescent="0.35">
      <c r="A2" s="4" t="s">
        <v>198</v>
      </c>
      <c r="B2" s="4"/>
      <c r="C2" s="4"/>
      <c r="D2" s="40"/>
      <c r="E2" s="40"/>
      <c r="F2" s="40"/>
      <c r="G2" s="40"/>
      <c r="H2" s="40"/>
      <c r="I2" s="40"/>
      <c r="J2" s="40"/>
      <c r="K2" s="40"/>
    </row>
    <row r="3" spans="1:13" s="45" customFormat="1" x14ac:dyDescent="0.35">
      <c r="A3" s="41" t="s">
        <v>170</v>
      </c>
      <c r="B3" s="41" t="s">
        <v>171</v>
      </c>
      <c r="C3" s="42" t="s">
        <v>199</v>
      </c>
      <c r="D3" s="43" t="s">
        <v>176</v>
      </c>
      <c r="E3" s="43" t="s">
        <v>177</v>
      </c>
      <c r="F3" s="43" t="s">
        <v>178</v>
      </c>
      <c r="G3" s="43" t="s">
        <v>200</v>
      </c>
      <c r="H3" s="43" t="s">
        <v>201</v>
      </c>
      <c r="I3" s="43" t="s">
        <v>202</v>
      </c>
      <c r="J3" s="43" t="s">
        <v>203</v>
      </c>
      <c r="K3" s="44" t="s">
        <v>173</v>
      </c>
      <c r="L3" s="44" t="s">
        <v>174</v>
      </c>
    </row>
    <row r="4" spans="1:13" s="45" customFormat="1" x14ac:dyDescent="0.35">
      <c r="A4" s="46"/>
      <c r="B4" s="47"/>
      <c r="C4" s="48" t="s">
        <v>204</v>
      </c>
      <c r="D4" s="48" t="s">
        <v>205</v>
      </c>
      <c r="E4" s="48" t="s">
        <v>206</v>
      </c>
      <c r="F4" s="48" t="s">
        <v>207</v>
      </c>
      <c r="G4" s="48" t="s">
        <v>208</v>
      </c>
      <c r="H4" s="48" t="s">
        <v>209</v>
      </c>
      <c r="I4" s="48" t="s">
        <v>210</v>
      </c>
      <c r="J4" s="48" t="s">
        <v>211</v>
      </c>
      <c r="K4" s="49"/>
      <c r="L4" s="49"/>
    </row>
    <row r="5" spans="1:13" ht="24" customHeight="1" x14ac:dyDescent="0.35">
      <c r="A5" s="50">
        <v>1</v>
      </c>
      <c r="B5" s="51" t="s">
        <v>183</v>
      </c>
      <c r="C5" s="13">
        <v>2</v>
      </c>
      <c r="D5" s="13">
        <v>41</v>
      </c>
      <c r="E5" s="52">
        <v>14</v>
      </c>
      <c r="F5" s="52">
        <v>2</v>
      </c>
      <c r="G5" s="52"/>
      <c r="H5" s="52"/>
      <c r="I5" s="52"/>
      <c r="J5" s="52">
        <v>1</v>
      </c>
      <c r="K5" s="53">
        <f>SUM(C5:J5)</f>
        <v>60</v>
      </c>
      <c r="L5" s="54">
        <f>SUM(K5/K10*100)</f>
        <v>36.585365853658537</v>
      </c>
      <c r="M5" s="55"/>
    </row>
    <row r="6" spans="1:13" x14ac:dyDescent="0.35">
      <c r="A6" s="56">
        <v>2</v>
      </c>
      <c r="B6" s="57" t="s">
        <v>184</v>
      </c>
      <c r="C6" s="16">
        <v>1</v>
      </c>
      <c r="D6" s="16">
        <v>12</v>
      </c>
      <c r="E6" s="16">
        <v>6</v>
      </c>
      <c r="F6" s="16">
        <v>2</v>
      </c>
      <c r="G6" s="16"/>
      <c r="H6" s="16"/>
      <c r="I6" s="16"/>
      <c r="J6" s="16"/>
      <c r="K6" s="53">
        <f t="shared" ref="K6:K9" si="0">SUM(C6:J6)</f>
        <v>21</v>
      </c>
      <c r="L6" s="54">
        <f>SUM(K6/K10*100)</f>
        <v>12.804878048780488</v>
      </c>
      <c r="M6" s="55"/>
    </row>
    <row r="7" spans="1:13" x14ac:dyDescent="0.35">
      <c r="A7" s="56">
        <v>3</v>
      </c>
      <c r="B7" s="57" t="s">
        <v>185</v>
      </c>
      <c r="C7" s="16"/>
      <c r="D7" s="16">
        <v>34</v>
      </c>
      <c r="E7" s="16">
        <v>8</v>
      </c>
      <c r="F7" s="16">
        <v>3</v>
      </c>
      <c r="G7" s="16">
        <v>1</v>
      </c>
      <c r="H7" s="16">
        <v>2</v>
      </c>
      <c r="I7" s="16"/>
      <c r="J7" s="16"/>
      <c r="K7" s="53">
        <f t="shared" si="0"/>
        <v>48</v>
      </c>
      <c r="L7" s="54">
        <f>SUM(K7/K10*100)</f>
        <v>29.268292682926827</v>
      </c>
      <c r="M7" s="55"/>
    </row>
    <row r="8" spans="1:13" x14ac:dyDescent="0.35">
      <c r="A8" s="56">
        <v>4</v>
      </c>
      <c r="B8" s="57" t="s">
        <v>186</v>
      </c>
      <c r="C8" s="16">
        <v>2</v>
      </c>
      <c r="D8" s="16">
        <v>10</v>
      </c>
      <c r="E8" s="16">
        <v>4</v>
      </c>
      <c r="F8" s="16">
        <v>2</v>
      </c>
      <c r="G8" s="16"/>
      <c r="H8" s="16"/>
      <c r="I8" s="16"/>
      <c r="J8" s="16"/>
      <c r="K8" s="53">
        <f t="shared" si="0"/>
        <v>18</v>
      </c>
      <c r="L8" s="54">
        <f>SUM(K8/K10*100)</f>
        <v>10.975609756097562</v>
      </c>
      <c r="M8" s="55"/>
    </row>
    <row r="9" spans="1:13" x14ac:dyDescent="0.35">
      <c r="A9" s="58">
        <v>5</v>
      </c>
      <c r="B9" s="59" t="s">
        <v>187</v>
      </c>
      <c r="C9" s="19"/>
      <c r="D9" s="19">
        <v>9</v>
      </c>
      <c r="E9" s="60">
        <v>5</v>
      </c>
      <c r="F9" s="60">
        <v>2</v>
      </c>
      <c r="G9" s="60">
        <v>1</v>
      </c>
      <c r="H9" s="60"/>
      <c r="I9" s="60"/>
      <c r="J9" s="60"/>
      <c r="K9" s="53">
        <f t="shared" si="0"/>
        <v>17</v>
      </c>
      <c r="L9" s="54">
        <f>SUM(K9/K10*100)</f>
        <v>10.365853658536585</v>
      </c>
      <c r="M9" s="55"/>
    </row>
    <row r="10" spans="1:13" s="45" customFormat="1" x14ac:dyDescent="0.35">
      <c r="A10" s="61"/>
      <c r="B10" s="62" t="s">
        <v>173</v>
      </c>
      <c r="C10" s="62">
        <f>SUM(C5:C9)</f>
        <v>5</v>
      </c>
      <c r="D10" s="62">
        <f t="shared" ref="D10:L10" si="1">SUM(D5:D9)</f>
        <v>106</v>
      </c>
      <c r="E10" s="62">
        <f t="shared" si="1"/>
        <v>37</v>
      </c>
      <c r="F10" s="62">
        <f t="shared" si="1"/>
        <v>11</v>
      </c>
      <c r="G10" s="62">
        <f t="shared" si="1"/>
        <v>2</v>
      </c>
      <c r="H10" s="62">
        <f t="shared" si="1"/>
        <v>2</v>
      </c>
      <c r="I10" s="62"/>
      <c r="J10" s="62">
        <f t="shared" si="1"/>
        <v>1</v>
      </c>
      <c r="K10" s="62">
        <f t="shared" si="1"/>
        <v>164</v>
      </c>
      <c r="L10" s="63">
        <f t="shared" si="1"/>
        <v>99.999999999999986</v>
      </c>
      <c r="M10" s="64"/>
    </row>
    <row r="11" spans="1:13" x14ac:dyDescent="0.35">
      <c r="A11" s="61"/>
      <c r="B11" s="62" t="s">
        <v>174</v>
      </c>
      <c r="C11" s="65">
        <f>SUM(C10/K10*100)</f>
        <v>3.0487804878048781</v>
      </c>
      <c r="D11" s="65">
        <f>SUM(D10/K10*100)</f>
        <v>64.634146341463421</v>
      </c>
      <c r="E11" s="65">
        <f>SUM(E10/K10*100)</f>
        <v>22.560975609756099</v>
      </c>
      <c r="F11" s="65">
        <f>SUM(F10/K10*100)</f>
        <v>6.7073170731707323</v>
      </c>
      <c r="G11" s="65">
        <f>SUM(G10/K10*100)</f>
        <v>1.2195121951219512</v>
      </c>
      <c r="H11" s="65">
        <f>SUM(H10/K10*100)</f>
        <v>1.2195121951219512</v>
      </c>
      <c r="I11" s="65"/>
      <c r="J11" s="65">
        <f>SUM(J10/K10*100)</f>
        <v>0.6097560975609756</v>
      </c>
      <c r="K11" s="63">
        <f>SUM(C11:J11)</f>
        <v>100</v>
      </c>
      <c r="L11" s="66"/>
    </row>
    <row r="13" spans="1:13" s="2" customFormat="1" ht="18.75" x14ac:dyDescent="0.3">
      <c r="B13" s="2" t="s">
        <v>212</v>
      </c>
    </row>
    <row r="14" spans="1:13" s="2" customFormat="1" ht="18.75" x14ac:dyDescent="0.3">
      <c r="A14" s="2" t="s">
        <v>213</v>
      </c>
    </row>
    <row r="15" spans="1:13" s="2" customFormat="1" ht="18.75" x14ac:dyDescent="0.3">
      <c r="A15" s="2" t="s">
        <v>214</v>
      </c>
    </row>
    <row r="16" spans="1:13" s="2" customFormat="1" ht="18.75" x14ac:dyDescent="0.3">
      <c r="A16" s="2" t="s">
        <v>215</v>
      </c>
    </row>
    <row r="17" spans="3:10" s="2" customFormat="1" ht="18.75" x14ac:dyDescent="0.3"/>
    <row r="18" spans="3:10" s="2" customFormat="1" ht="18.75" x14ac:dyDescent="0.3"/>
    <row r="19" spans="3:10" s="2" customFormat="1" ht="18.75" x14ac:dyDescent="0.3">
      <c r="C19" s="27"/>
    </row>
    <row r="20" spans="3:10" s="2" customFormat="1" x14ac:dyDescent="0.35">
      <c r="C20" s="67" t="s">
        <v>176</v>
      </c>
      <c r="D20" s="67" t="s">
        <v>177</v>
      </c>
      <c r="E20" s="67" t="s">
        <v>178</v>
      </c>
      <c r="F20" s="67" t="s">
        <v>200</v>
      </c>
      <c r="G20" s="67" t="s">
        <v>201</v>
      </c>
      <c r="H20" s="67" t="s">
        <v>202</v>
      </c>
      <c r="I20" s="67" t="s">
        <v>203</v>
      </c>
      <c r="J20" s="2" t="s">
        <v>175</v>
      </c>
    </row>
    <row r="21" spans="3:10" s="2" customFormat="1" ht="18.75" x14ac:dyDescent="0.3">
      <c r="C21" s="2">
        <f>D10</f>
        <v>106</v>
      </c>
      <c r="D21" s="2">
        <f>E10</f>
        <v>37</v>
      </c>
      <c r="E21" s="2">
        <f>F10</f>
        <v>11</v>
      </c>
      <c r="F21" s="2">
        <f>G10</f>
        <v>2</v>
      </c>
      <c r="G21" s="2">
        <f>H10</f>
        <v>2</v>
      </c>
      <c r="H21" s="2">
        <v>0</v>
      </c>
      <c r="I21" s="2">
        <f>J10</f>
        <v>1</v>
      </c>
      <c r="J21" s="2">
        <f>C10</f>
        <v>5</v>
      </c>
    </row>
    <row r="22" spans="3:10" s="2" customFormat="1" ht="18.75" x14ac:dyDescent="0.3"/>
    <row r="23" spans="3:10" s="2" customFormat="1" ht="18.75" x14ac:dyDescent="0.3"/>
    <row r="24" spans="3:10" s="2" customFormat="1" ht="18.75" x14ac:dyDescent="0.3"/>
    <row r="25" spans="3:10" s="2" customFormat="1" ht="18.75" x14ac:dyDescent="0.3"/>
    <row r="26" spans="3:10" s="2" customFormat="1" ht="18.75" x14ac:dyDescent="0.3"/>
    <row r="27" spans="3:10" s="2" customFormat="1" ht="18.75" x14ac:dyDescent="0.3"/>
    <row r="28" spans="3:10" s="2" customFormat="1" ht="18.75" x14ac:dyDescent="0.3"/>
    <row r="29" spans="3:10" s="2" customFormat="1" ht="18.75" x14ac:dyDescent="0.3"/>
  </sheetData>
  <printOptions horizontalCentered="1"/>
  <pageMargins left="0.78740157480314965" right="0.19685039370078741" top="0.39370078740157483" bottom="0.39370078740157483" header="0.39370078740157483" footer="0.62992125984251968"/>
  <pageSetup paperSize="9" scale="90" orientation="landscape" horizontalDpi="4294967294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H32"/>
  <sheetViews>
    <sheetView workbookViewId="0">
      <selection activeCell="A2" sqref="A2:A3"/>
    </sheetView>
  </sheetViews>
  <sheetFormatPr defaultRowHeight="21" x14ac:dyDescent="0.35"/>
  <cols>
    <col min="1" max="1" width="6" style="445" customWidth="1"/>
    <col min="2" max="2" width="14.875" style="445" customWidth="1"/>
    <col min="3" max="3" width="37.375" style="445" customWidth="1"/>
    <col min="4" max="4" width="19.75" style="445" customWidth="1"/>
    <col min="5" max="5" width="7.625" style="445" customWidth="1"/>
    <col min="6" max="6" width="13.875" style="445" customWidth="1"/>
    <col min="7" max="7" width="13.625" style="445" customWidth="1"/>
    <col min="8" max="16384" width="9" style="445"/>
  </cols>
  <sheetData>
    <row r="1" spans="1:8" ht="19.5" customHeight="1" x14ac:dyDescent="0.35">
      <c r="A1" s="481" t="s">
        <v>944</v>
      </c>
      <c r="B1" s="481"/>
      <c r="C1" s="481"/>
      <c r="D1" s="481"/>
      <c r="E1" s="481"/>
      <c r="F1" s="481"/>
      <c r="G1" s="481"/>
      <c r="H1" s="481"/>
    </row>
    <row r="2" spans="1:8" ht="19.5" customHeight="1" x14ac:dyDescent="0.35">
      <c r="A2" s="1156" t="s">
        <v>170</v>
      </c>
      <c r="B2" s="1158" t="s">
        <v>630</v>
      </c>
      <c r="C2" s="1158" t="s">
        <v>631</v>
      </c>
      <c r="D2" s="1160" t="s">
        <v>632</v>
      </c>
      <c r="E2" s="446" t="s">
        <v>633</v>
      </c>
      <c r="F2" s="447"/>
      <c r="G2" s="482" t="s">
        <v>634</v>
      </c>
    </row>
    <row r="3" spans="1:8" ht="19.5" customHeight="1" x14ac:dyDescent="0.35">
      <c r="A3" s="1157"/>
      <c r="B3" s="1159"/>
      <c r="C3" s="1159"/>
      <c r="D3" s="1159"/>
      <c r="E3" s="448" t="s">
        <v>635</v>
      </c>
      <c r="F3" s="449" t="s">
        <v>636</v>
      </c>
      <c r="G3" s="483" t="s">
        <v>637</v>
      </c>
    </row>
    <row r="4" spans="1:8" ht="19.5" customHeight="1" x14ac:dyDescent="0.35">
      <c r="A4" s="450"/>
      <c r="B4" s="451"/>
      <c r="C4" s="452" t="s">
        <v>623</v>
      </c>
      <c r="D4" s="453"/>
      <c r="E4" s="454"/>
      <c r="F4" s="455"/>
      <c r="G4" s="484"/>
    </row>
    <row r="5" spans="1:8" ht="19.5" customHeight="1" x14ac:dyDescent="0.35">
      <c r="A5" s="450">
        <v>1</v>
      </c>
      <c r="B5" s="456" t="s">
        <v>638</v>
      </c>
      <c r="C5" s="457" t="s">
        <v>13</v>
      </c>
      <c r="D5" s="458" t="s">
        <v>22</v>
      </c>
      <c r="E5" s="459" t="s">
        <v>639</v>
      </c>
      <c r="F5" s="460" t="s">
        <v>640</v>
      </c>
      <c r="G5" s="485" t="s">
        <v>641</v>
      </c>
    </row>
    <row r="6" spans="1:8" ht="19.5" customHeight="1" x14ac:dyDescent="0.35">
      <c r="A6" s="461">
        <v>2</v>
      </c>
      <c r="B6" s="456" t="s">
        <v>642</v>
      </c>
      <c r="C6" s="462" t="s">
        <v>16</v>
      </c>
      <c r="D6" s="458" t="s">
        <v>22</v>
      </c>
      <c r="E6" s="459" t="s">
        <v>643</v>
      </c>
      <c r="F6" s="460" t="s">
        <v>640</v>
      </c>
      <c r="G6" s="485" t="s">
        <v>641</v>
      </c>
    </row>
    <row r="7" spans="1:8" ht="19.5" customHeight="1" x14ac:dyDescent="0.35">
      <c r="A7" s="450">
        <v>3</v>
      </c>
      <c r="B7" s="463" t="s">
        <v>644</v>
      </c>
      <c r="C7" s="464" t="s">
        <v>26</v>
      </c>
      <c r="D7" s="465" t="s">
        <v>645</v>
      </c>
      <c r="E7" s="459" t="s">
        <v>646</v>
      </c>
      <c r="F7" s="460" t="s">
        <v>647</v>
      </c>
      <c r="G7" s="485" t="s">
        <v>641</v>
      </c>
    </row>
    <row r="8" spans="1:8" ht="19.5" customHeight="1" x14ac:dyDescent="0.35">
      <c r="A8" s="461">
        <v>4</v>
      </c>
      <c r="B8" s="456" t="s">
        <v>648</v>
      </c>
      <c r="C8" s="457" t="s">
        <v>27</v>
      </c>
      <c r="D8" s="462" t="s">
        <v>649</v>
      </c>
      <c r="E8" s="459" t="s">
        <v>650</v>
      </c>
      <c r="F8" s="460" t="s">
        <v>651</v>
      </c>
      <c r="G8" s="485" t="s">
        <v>641</v>
      </c>
    </row>
    <row r="9" spans="1:8" ht="19.5" customHeight="1" x14ac:dyDescent="0.35">
      <c r="A9" s="450">
        <v>5</v>
      </c>
      <c r="B9" s="456" t="s">
        <v>652</v>
      </c>
      <c r="C9" s="457" t="s">
        <v>32</v>
      </c>
      <c r="D9" s="465" t="s">
        <v>39</v>
      </c>
      <c r="E9" s="459" t="s">
        <v>653</v>
      </c>
      <c r="F9" s="460" t="s">
        <v>654</v>
      </c>
      <c r="G9" s="485" t="s">
        <v>641</v>
      </c>
    </row>
    <row r="10" spans="1:8" ht="19.5" customHeight="1" x14ac:dyDescent="0.35">
      <c r="A10" s="461">
        <v>6</v>
      </c>
      <c r="B10" s="456" t="s">
        <v>655</v>
      </c>
      <c r="C10" s="457" t="s">
        <v>656</v>
      </c>
      <c r="D10" s="465" t="s">
        <v>39</v>
      </c>
      <c r="E10" s="459" t="s">
        <v>653</v>
      </c>
      <c r="F10" s="460" t="s">
        <v>654</v>
      </c>
      <c r="G10" s="485" t="s">
        <v>641</v>
      </c>
    </row>
    <row r="11" spans="1:8" ht="19.5" customHeight="1" x14ac:dyDescent="0.35">
      <c r="A11" s="450">
        <v>7</v>
      </c>
      <c r="B11" s="456" t="s">
        <v>657</v>
      </c>
      <c r="C11" s="457" t="s">
        <v>34</v>
      </c>
      <c r="D11" s="465" t="s">
        <v>39</v>
      </c>
      <c r="E11" s="459" t="s">
        <v>646</v>
      </c>
      <c r="F11" s="460" t="s">
        <v>654</v>
      </c>
      <c r="G11" s="485" t="s">
        <v>641</v>
      </c>
    </row>
    <row r="12" spans="1:8" ht="19.5" customHeight="1" x14ac:dyDescent="0.35">
      <c r="A12" s="461">
        <v>8</v>
      </c>
      <c r="B12" s="456" t="s">
        <v>658</v>
      </c>
      <c r="C12" s="457" t="s">
        <v>40</v>
      </c>
      <c r="D12" s="465" t="s">
        <v>39</v>
      </c>
      <c r="E12" s="459" t="s">
        <v>659</v>
      </c>
      <c r="F12" s="460" t="s">
        <v>654</v>
      </c>
      <c r="G12" s="485" t="s">
        <v>641</v>
      </c>
    </row>
    <row r="13" spans="1:8" ht="19.5" customHeight="1" x14ac:dyDescent="0.35">
      <c r="A13" s="450">
        <v>9</v>
      </c>
      <c r="B13" s="456" t="s">
        <v>660</v>
      </c>
      <c r="C13" s="457" t="s">
        <v>45</v>
      </c>
      <c r="D13" s="462" t="s">
        <v>46</v>
      </c>
      <c r="E13" s="459" t="s">
        <v>659</v>
      </c>
      <c r="F13" s="460" t="s">
        <v>661</v>
      </c>
      <c r="G13" s="485" t="s">
        <v>641</v>
      </c>
    </row>
    <row r="14" spans="1:8" ht="19.5" customHeight="1" x14ac:dyDescent="0.35">
      <c r="A14" s="461">
        <v>10</v>
      </c>
      <c r="B14" s="456" t="s">
        <v>662</v>
      </c>
      <c r="C14" s="466" t="s">
        <v>51</v>
      </c>
      <c r="D14" s="465" t="s">
        <v>44</v>
      </c>
      <c r="E14" s="459" t="s">
        <v>663</v>
      </c>
      <c r="F14" s="460" t="s">
        <v>664</v>
      </c>
      <c r="G14" s="485" t="s">
        <v>641</v>
      </c>
    </row>
    <row r="15" spans="1:8" ht="19.5" customHeight="1" x14ac:dyDescent="0.35">
      <c r="A15" s="467"/>
      <c r="B15" s="468"/>
      <c r="C15" s="469" t="s">
        <v>191</v>
      </c>
      <c r="D15" s="470"/>
      <c r="E15" s="454"/>
      <c r="F15" s="471"/>
      <c r="G15" s="484"/>
    </row>
    <row r="16" spans="1:8" ht="19.5" customHeight="1" x14ac:dyDescent="0.35">
      <c r="A16" s="461">
        <v>11</v>
      </c>
      <c r="B16" s="456" t="s">
        <v>665</v>
      </c>
      <c r="C16" s="457" t="s">
        <v>67</v>
      </c>
      <c r="D16" s="465" t="s">
        <v>666</v>
      </c>
      <c r="E16" s="459" t="s">
        <v>650</v>
      </c>
      <c r="F16" s="460" t="s">
        <v>667</v>
      </c>
      <c r="G16" s="485" t="s">
        <v>668</v>
      </c>
    </row>
    <row r="17" spans="1:7" s="477" customFormat="1" ht="19.5" customHeight="1" x14ac:dyDescent="0.35">
      <c r="A17" s="472"/>
      <c r="B17" s="473"/>
      <c r="C17" s="474" t="s">
        <v>192</v>
      </c>
      <c r="D17" s="452"/>
      <c r="E17" s="475"/>
      <c r="F17" s="476"/>
      <c r="G17" s="486"/>
    </row>
    <row r="18" spans="1:7" ht="19.5" customHeight="1" x14ac:dyDescent="0.35">
      <c r="A18" s="461">
        <v>12</v>
      </c>
      <c r="B18" s="456" t="s">
        <v>669</v>
      </c>
      <c r="C18" s="457" t="s">
        <v>104</v>
      </c>
      <c r="D18" s="465" t="s">
        <v>101</v>
      </c>
      <c r="E18" s="459" t="s">
        <v>650</v>
      </c>
      <c r="F18" s="460" t="s">
        <v>354</v>
      </c>
      <c r="G18" s="485" t="s">
        <v>670</v>
      </c>
    </row>
    <row r="19" spans="1:7" ht="19.5" customHeight="1" x14ac:dyDescent="0.35">
      <c r="A19" s="461">
        <v>13</v>
      </c>
      <c r="B19" s="456" t="s">
        <v>671</v>
      </c>
      <c r="C19" s="457" t="s">
        <v>118</v>
      </c>
      <c r="D19" s="465" t="s">
        <v>117</v>
      </c>
      <c r="E19" s="459" t="s">
        <v>643</v>
      </c>
      <c r="F19" s="460" t="s">
        <v>116</v>
      </c>
      <c r="G19" s="485" t="s">
        <v>672</v>
      </c>
    </row>
    <row r="20" spans="1:7" ht="19.5" customHeight="1" x14ac:dyDescent="0.35">
      <c r="A20" s="461">
        <v>14</v>
      </c>
      <c r="B20" s="456" t="s">
        <v>673</v>
      </c>
      <c r="C20" s="457" t="s">
        <v>129</v>
      </c>
      <c r="D20" s="465" t="s">
        <v>132</v>
      </c>
      <c r="E20" s="459" t="s">
        <v>674</v>
      </c>
      <c r="F20" s="460" t="s">
        <v>133</v>
      </c>
      <c r="G20" s="485" t="s">
        <v>670</v>
      </c>
    </row>
    <row r="21" spans="1:7" s="477" customFormat="1" ht="19.5" customHeight="1" x14ac:dyDescent="0.35">
      <c r="A21" s="472"/>
      <c r="B21" s="473"/>
      <c r="C21" s="474" t="s">
        <v>193</v>
      </c>
      <c r="D21" s="452"/>
      <c r="E21" s="475"/>
      <c r="F21" s="476"/>
      <c r="G21" s="486"/>
    </row>
    <row r="22" spans="1:7" ht="19.5" customHeight="1" x14ac:dyDescent="0.35">
      <c r="A22" s="461">
        <v>15</v>
      </c>
      <c r="B22" s="456" t="s">
        <v>675</v>
      </c>
      <c r="C22" s="457" t="s">
        <v>144</v>
      </c>
      <c r="D22" s="458" t="s">
        <v>147</v>
      </c>
      <c r="E22" s="459" t="s">
        <v>676</v>
      </c>
      <c r="F22" s="460" t="s">
        <v>677</v>
      </c>
      <c r="G22" s="485" t="s">
        <v>678</v>
      </c>
    </row>
    <row r="23" spans="1:7" ht="19.5" customHeight="1" x14ac:dyDescent="0.35">
      <c r="A23" s="461">
        <v>16</v>
      </c>
      <c r="B23" s="456" t="s">
        <v>679</v>
      </c>
      <c r="C23" s="457" t="s">
        <v>145</v>
      </c>
      <c r="D23" s="458" t="s">
        <v>147</v>
      </c>
      <c r="E23" s="459" t="s">
        <v>643</v>
      </c>
      <c r="F23" s="460" t="s">
        <v>677</v>
      </c>
      <c r="G23" s="485" t="s">
        <v>678</v>
      </c>
    </row>
    <row r="24" spans="1:7" ht="19.5" customHeight="1" x14ac:dyDescent="0.35">
      <c r="A24" s="461">
        <v>17</v>
      </c>
      <c r="B24" s="456" t="s">
        <v>680</v>
      </c>
      <c r="C24" s="457" t="s">
        <v>146</v>
      </c>
      <c r="D24" s="458" t="s">
        <v>147</v>
      </c>
      <c r="E24" s="459"/>
      <c r="F24" s="460" t="s">
        <v>677</v>
      </c>
      <c r="G24" s="485" t="s">
        <v>678</v>
      </c>
    </row>
    <row r="25" spans="1:7" ht="19.5" customHeight="1" x14ac:dyDescent="0.35">
      <c r="A25" s="467">
        <v>18</v>
      </c>
      <c r="B25" s="478">
        <v>53010154</v>
      </c>
      <c r="C25" s="479" t="s">
        <v>681</v>
      </c>
      <c r="D25" s="480" t="s">
        <v>682</v>
      </c>
      <c r="E25" s="454"/>
      <c r="F25" s="471"/>
      <c r="G25" s="484"/>
    </row>
    <row r="26" spans="1:7" s="477" customFormat="1" ht="19.5" customHeight="1" x14ac:dyDescent="0.35">
      <c r="A26" s="472"/>
      <c r="B26" s="473"/>
      <c r="C26" s="474" t="s">
        <v>194</v>
      </c>
      <c r="D26" s="452"/>
      <c r="E26" s="475"/>
      <c r="F26" s="476"/>
      <c r="G26" s="486"/>
    </row>
    <row r="27" spans="1:7" ht="19.5" customHeight="1" x14ac:dyDescent="0.35">
      <c r="A27" s="461">
        <v>19</v>
      </c>
      <c r="B27" s="456" t="s">
        <v>683</v>
      </c>
      <c r="C27" s="457" t="s">
        <v>153</v>
      </c>
      <c r="D27" s="465" t="s">
        <v>684</v>
      </c>
      <c r="E27" s="459" t="s">
        <v>663</v>
      </c>
      <c r="F27" s="460" t="s">
        <v>685</v>
      </c>
      <c r="G27" s="485" t="s">
        <v>686</v>
      </c>
    </row>
    <row r="28" spans="1:7" ht="19.5" customHeight="1" x14ac:dyDescent="0.35">
      <c r="A28" s="461">
        <v>20</v>
      </c>
      <c r="B28" s="456" t="s">
        <v>687</v>
      </c>
      <c r="C28" s="457" t="s">
        <v>154</v>
      </c>
      <c r="D28" s="458" t="s">
        <v>684</v>
      </c>
      <c r="E28" s="459" t="s">
        <v>650</v>
      </c>
      <c r="F28" s="460" t="s">
        <v>685</v>
      </c>
      <c r="G28" s="485" t="s">
        <v>686</v>
      </c>
    </row>
    <row r="29" spans="1:7" ht="19.5" customHeight="1" x14ac:dyDescent="0.35">
      <c r="A29" s="487">
        <v>21</v>
      </c>
      <c r="B29" s="488" t="s">
        <v>688</v>
      </c>
      <c r="C29" s="489" t="s">
        <v>161</v>
      </c>
      <c r="D29" s="490" t="s">
        <v>155</v>
      </c>
      <c r="E29" s="491" t="s">
        <v>689</v>
      </c>
      <c r="F29" s="492" t="s">
        <v>373</v>
      </c>
      <c r="G29" s="493" t="s">
        <v>686</v>
      </c>
    </row>
    <row r="30" spans="1:7" ht="19.5" customHeight="1" x14ac:dyDescent="0.35"/>
    <row r="31" spans="1:7" ht="19.5" customHeight="1" x14ac:dyDescent="0.35">
      <c r="C31" s="477"/>
    </row>
    <row r="32" spans="1:7" ht="19.5" customHeight="1" x14ac:dyDescent="0.35"/>
  </sheetData>
  <mergeCells count="4">
    <mergeCell ref="A2:A3"/>
    <mergeCell ref="B2:B3"/>
    <mergeCell ref="C2:C3"/>
    <mergeCell ref="D2:D3"/>
  </mergeCells>
  <printOptions horizontalCentered="1"/>
  <pageMargins left="0.78740157480314965" right="0.39370078740157483" top="0.59055118110236227" bottom="0.39370078740157483" header="7.874015748031496E-2" footer="7.874015748031496E-2"/>
  <pageSetup paperSize="9" orientation="landscape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H34"/>
  <sheetViews>
    <sheetView zoomScaleNormal="100" workbookViewId="0">
      <selection activeCell="A3" sqref="A3"/>
    </sheetView>
  </sheetViews>
  <sheetFormatPr defaultRowHeight="23.25" x14ac:dyDescent="0.35"/>
  <cols>
    <col min="1" max="1" width="4.5" style="260" customWidth="1"/>
    <col min="2" max="2" width="19.625" style="261" bestFit="1" customWidth="1"/>
    <col min="3" max="5" width="5.25" style="260" customWidth="1"/>
    <col min="6" max="6" width="6" style="262" customWidth="1"/>
    <col min="7" max="12" width="5.5" style="260" customWidth="1"/>
    <col min="13" max="13" width="6.5" style="262" customWidth="1"/>
    <col min="14" max="17" width="5.25" style="260" customWidth="1"/>
    <col min="18" max="20" width="4.25" style="260" customWidth="1"/>
    <col min="21" max="21" width="4.25" style="262" customWidth="1"/>
    <col min="22" max="22" width="8.125" style="262" customWidth="1"/>
    <col min="23" max="23" width="8.125" style="267" customWidth="1"/>
    <col min="24" max="34" width="9" style="265"/>
    <col min="35" max="16384" width="9" style="260"/>
  </cols>
  <sheetData>
    <row r="1" spans="1:34" x14ac:dyDescent="0.35">
      <c r="V1" s="263"/>
      <c r="W1" s="264"/>
    </row>
    <row r="2" spans="1:34" x14ac:dyDescent="0.35">
      <c r="A2" s="266" t="s">
        <v>945</v>
      </c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</row>
    <row r="3" spans="1:34" s="271" customFormat="1" ht="21" x14ac:dyDescent="0.35">
      <c r="A3" s="268" t="s">
        <v>170</v>
      </c>
      <c r="B3" s="269" t="s">
        <v>171</v>
      </c>
      <c r="C3" s="270" t="s">
        <v>590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 t="s">
        <v>173</v>
      </c>
      <c r="W3" s="269" t="s">
        <v>174</v>
      </c>
    </row>
    <row r="4" spans="1:34" s="271" customFormat="1" ht="24" customHeight="1" x14ac:dyDescent="0.35">
      <c r="A4" s="272"/>
      <c r="B4" s="273"/>
      <c r="C4" s="274" t="s">
        <v>591</v>
      </c>
      <c r="D4" s="275" t="s">
        <v>592</v>
      </c>
      <c r="E4" s="276" t="s">
        <v>593</v>
      </c>
      <c r="F4" s="277" t="s">
        <v>594</v>
      </c>
      <c r="G4" s="278" t="s">
        <v>595</v>
      </c>
      <c r="H4" s="279" t="s">
        <v>596</v>
      </c>
      <c r="I4" s="275" t="s">
        <v>597</v>
      </c>
      <c r="J4" s="275" t="s">
        <v>598</v>
      </c>
      <c r="K4" s="275" t="s">
        <v>599</v>
      </c>
      <c r="L4" s="276" t="s">
        <v>600</v>
      </c>
      <c r="M4" s="280" t="s">
        <v>601</v>
      </c>
      <c r="N4" s="274" t="s">
        <v>602</v>
      </c>
      <c r="O4" s="275" t="s">
        <v>603</v>
      </c>
      <c r="P4" s="276" t="s">
        <v>604</v>
      </c>
      <c r="Q4" s="280" t="s">
        <v>605</v>
      </c>
      <c r="R4" s="274" t="s">
        <v>606</v>
      </c>
      <c r="S4" s="275" t="s">
        <v>607</v>
      </c>
      <c r="T4" s="276" t="s">
        <v>608</v>
      </c>
      <c r="U4" s="280" t="s">
        <v>609</v>
      </c>
      <c r="V4" s="281" t="s">
        <v>610</v>
      </c>
      <c r="W4" s="273"/>
    </row>
    <row r="5" spans="1:34" s="271" customFormat="1" ht="21" x14ac:dyDescent="0.35">
      <c r="A5" s="282">
        <v>1</v>
      </c>
      <c r="B5" s="283" t="s">
        <v>183</v>
      </c>
      <c r="C5" s="284">
        <v>15</v>
      </c>
      <c r="D5" s="285">
        <v>56</v>
      </c>
      <c r="E5" s="286">
        <v>59</v>
      </c>
      <c r="F5" s="287">
        <f>SUM(C5:E5)</f>
        <v>130</v>
      </c>
      <c r="G5" s="284">
        <v>61</v>
      </c>
      <c r="H5" s="285">
        <v>59</v>
      </c>
      <c r="I5" s="285">
        <v>63</v>
      </c>
      <c r="J5" s="285">
        <v>62</v>
      </c>
      <c r="K5" s="285">
        <v>62</v>
      </c>
      <c r="L5" s="286">
        <v>59</v>
      </c>
      <c r="M5" s="287">
        <f>SUM(G5:L5)</f>
        <v>366</v>
      </c>
      <c r="N5" s="284">
        <v>14</v>
      </c>
      <c r="O5" s="285">
        <v>12</v>
      </c>
      <c r="P5" s="286">
        <v>13</v>
      </c>
      <c r="Q5" s="287">
        <f>SUM(N5:P5)</f>
        <v>39</v>
      </c>
      <c r="R5" s="288"/>
      <c r="S5" s="289"/>
      <c r="T5" s="290"/>
      <c r="U5" s="287"/>
      <c r="V5" s="287">
        <f>U5+Q5+M5+F5</f>
        <v>535</v>
      </c>
      <c r="W5" s="291">
        <f>V5*100/V10</f>
        <v>36.922015182884749</v>
      </c>
    </row>
    <row r="6" spans="1:34" s="271" customFormat="1" ht="21" x14ac:dyDescent="0.35">
      <c r="A6" s="292">
        <v>2</v>
      </c>
      <c r="B6" s="293" t="s">
        <v>184</v>
      </c>
      <c r="C6" s="294">
        <v>4</v>
      </c>
      <c r="D6" s="295">
        <v>20</v>
      </c>
      <c r="E6" s="296">
        <v>20</v>
      </c>
      <c r="F6" s="297">
        <f t="shared" ref="F6:F9" si="0">SUM(C6:E6)</f>
        <v>44</v>
      </c>
      <c r="G6" s="294">
        <v>20</v>
      </c>
      <c r="H6" s="295">
        <v>20</v>
      </c>
      <c r="I6" s="295">
        <v>20</v>
      </c>
      <c r="J6" s="295">
        <v>20</v>
      </c>
      <c r="K6" s="295">
        <v>20</v>
      </c>
      <c r="L6" s="296">
        <v>21</v>
      </c>
      <c r="M6" s="297">
        <f t="shared" ref="M6:M9" si="1">SUM(G6:L6)</f>
        <v>121</v>
      </c>
      <c r="N6" s="294">
        <v>6</v>
      </c>
      <c r="O6" s="295">
        <v>6</v>
      </c>
      <c r="P6" s="296">
        <v>6</v>
      </c>
      <c r="Q6" s="297">
        <f t="shared" ref="Q6:Q9" si="2">SUM(N6:P6)</f>
        <v>18</v>
      </c>
      <c r="R6" s="298"/>
      <c r="S6" s="299"/>
      <c r="T6" s="300"/>
      <c r="U6" s="297"/>
      <c r="V6" s="297">
        <f>U6+Q6+M6+F6</f>
        <v>183</v>
      </c>
      <c r="W6" s="301">
        <f>V6*100/V10</f>
        <v>12.629399585921325</v>
      </c>
    </row>
    <row r="7" spans="1:34" s="271" customFormat="1" ht="21" x14ac:dyDescent="0.35">
      <c r="A7" s="292">
        <v>3</v>
      </c>
      <c r="B7" s="293" t="s">
        <v>185</v>
      </c>
      <c r="C7" s="294">
        <v>7</v>
      </c>
      <c r="D7" s="295">
        <v>48</v>
      </c>
      <c r="E7" s="296">
        <v>49</v>
      </c>
      <c r="F7" s="297">
        <f t="shared" si="0"/>
        <v>104</v>
      </c>
      <c r="G7" s="294">
        <v>49</v>
      </c>
      <c r="H7" s="295">
        <v>50</v>
      </c>
      <c r="I7" s="295">
        <v>51</v>
      </c>
      <c r="J7" s="295">
        <v>52</v>
      </c>
      <c r="K7" s="295">
        <v>51</v>
      </c>
      <c r="L7" s="296">
        <v>51</v>
      </c>
      <c r="M7" s="297">
        <f t="shared" si="1"/>
        <v>304</v>
      </c>
      <c r="N7" s="294">
        <v>8</v>
      </c>
      <c r="O7" s="295">
        <v>8</v>
      </c>
      <c r="P7" s="296">
        <v>8</v>
      </c>
      <c r="Q7" s="297">
        <f t="shared" si="2"/>
        <v>24</v>
      </c>
      <c r="R7" s="294">
        <v>2</v>
      </c>
      <c r="S7" s="295">
        <v>2</v>
      </c>
      <c r="T7" s="296">
        <v>2</v>
      </c>
      <c r="U7" s="297">
        <f>SUM(R7:T7)</f>
        <v>6</v>
      </c>
      <c r="V7" s="297">
        <f>U7+Q7+M7+F7</f>
        <v>438</v>
      </c>
      <c r="W7" s="301">
        <f>V7*100/V10</f>
        <v>30.227743271221531</v>
      </c>
    </row>
    <row r="8" spans="1:34" s="271" customFormat="1" ht="21" x14ac:dyDescent="0.35">
      <c r="A8" s="292">
        <v>4</v>
      </c>
      <c r="B8" s="293" t="s">
        <v>186</v>
      </c>
      <c r="C8" s="294">
        <v>1</v>
      </c>
      <c r="D8" s="295">
        <v>15</v>
      </c>
      <c r="E8" s="296">
        <v>15</v>
      </c>
      <c r="F8" s="297">
        <f t="shared" si="0"/>
        <v>31</v>
      </c>
      <c r="G8" s="294">
        <v>16</v>
      </c>
      <c r="H8" s="295">
        <v>17</v>
      </c>
      <c r="I8" s="295">
        <v>15</v>
      </c>
      <c r="J8" s="295">
        <v>15</v>
      </c>
      <c r="K8" s="295">
        <v>16</v>
      </c>
      <c r="L8" s="296">
        <v>16</v>
      </c>
      <c r="M8" s="297">
        <f t="shared" si="1"/>
        <v>95</v>
      </c>
      <c r="N8" s="294">
        <v>4</v>
      </c>
      <c r="O8" s="295">
        <v>4</v>
      </c>
      <c r="P8" s="296">
        <v>4</v>
      </c>
      <c r="Q8" s="297">
        <f t="shared" si="2"/>
        <v>12</v>
      </c>
      <c r="R8" s="298"/>
      <c r="S8" s="299"/>
      <c r="T8" s="300"/>
      <c r="U8" s="297"/>
      <c r="V8" s="297">
        <f>U8+Q8+M8+F8</f>
        <v>138</v>
      </c>
      <c r="W8" s="301">
        <f>V8*100/V10</f>
        <v>9.5238095238095237</v>
      </c>
    </row>
    <row r="9" spans="1:34" s="271" customFormat="1" ht="21" x14ac:dyDescent="0.35">
      <c r="A9" s="302">
        <v>5</v>
      </c>
      <c r="B9" s="303" t="s">
        <v>187</v>
      </c>
      <c r="C9" s="304">
        <v>0</v>
      </c>
      <c r="D9" s="305">
        <v>16</v>
      </c>
      <c r="E9" s="306">
        <v>16</v>
      </c>
      <c r="F9" s="307">
        <f t="shared" si="0"/>
        <v>32</v>
      </c>
      <c r="G9" s="304">
        <v>15</v>
      </c>
      <c r="H9" s="305">
        <v>17</v>
      </c>
      <c r="I9" s="305">
        <v>16</v>
      </c>
      <c r="J9" s="305">
        <v>17</v>
      </c>
      <c r="K9" s="305">
        <v>17</v>
      </c>
      <c r="L9" s="306">
        <v>18</v>
      </c>
      <c r="M9" s="307">
        <f t="shared" si="1"/>
        <v>100</v>
      </c>
      <c r="N9" s="304">
        <v>8</v>
      </c>
      <c r="O9" s="305">
        <v>7</v>
      </c>
      <c r="P9" s="306">
        <v>8</v>
      </c>
      <c r="Q9" s="307">
        <f t="shared" si="2"/>
        <v>23</v>
      </c>
      <c r="R9" s="308"/>
      <c r="S9" s="309"/>
      <c r="T9" s="310"/>
      <c r="U9" s="307"/>
      <c r="V9" s="307">
        <f>U9+Q9+M9+F9</f>
        <v>155</v>
      </c>
      <c r="W9" s="311">
        <f>V9*100/V10</f>
        <v>10.697032436162871</v>
      </c>
    </row>
    <row r="10" spans="1:34" s="263" customFormat="1" ht="21" x14ac:dyDescent="0.35">
      <c r="A10" s="312"/>
      <c r="B10" s="313" t="s">
        <v>4</v>
      </c>
      <c r="C10" s="314">
        <f>SUM(C5:C9)</f>
        <v>27</v>
      </c>
      <c r="D10" s="315">
        <f t="shared" ref="D10:U10" si="3">SUM(D5:D9)</f>
        <v>155</v>
      </c>
      <c r="E10" s="316">
        <f t="shared" si="3"/>
        <v>159</v>
      </c>
      <c r="F10" s="317">
        <f>SUM(C10:E10)</f>
        <v>341</v>
      </c>
      <c r="G10" s="314">
        <f t="shared" si="3"/>
        <v>161</v>
      </c>
      <c r="H10" s="315">
        <f t="shared" si="3"/>
        <v>163</v>
      </c>
      <c r="I10" s="315">
        <f t="shared" si="3"/>
        <v>165</v>
      </c>
      <c r="J10" s="315">
        <f t="shared" si="3"/>
        <v>166</v>
      </c>
      <c r="K10" s="315">
        <f t="shared" si="3"/>
        <v>166</v>
      </c>
      <c r="L10" s="316">
        <f t="shared" si="3"/>
        <v>165</v>
      </c>
      <c r="M10" s="317">
        <f t="shared" si="3"/>
        <v>986</v>
      </c>
      <c r="N10" s="314">
        <f t="shared" si="3"/>
        <v>40</v>
      </c>
      <c r="O10" s="315">
        <f t="shared" si="3"/>
        <v>37</v>
      </c>
      <c r="P10" s="316">
        <f t="shared" si="3"/>
        <v>39</v>
      </c>
      <c r="Q10" s="317">
        <f t="shared" si="3"/>
        <v>116</v>
      </c>
      <c r="R10" s="314">
        <f t="shared" si="3"/>
        <v>2</v>
      </c>
      <c r="S10" s="315">
        <f t="shared" si="3"/>
        <v>2</v>
      </c>
      <c r="T10" s="316">
        <f t="shared" si="3"/>
        <v>2</v>
      </c>
      <c r="U10" s="317">
        <f t="shared" si="3"/>
        <v>6</v>
      </c>
      <c r="V10" s="317">
        <f>SUM(V5:V9)</f>
        <v>1449</v>
      </c>
      <c r="W10" s="318">
        <v>100</v>
      </c>
    </row>
    <row r="12" spans="1:34" s="320" customFormat="1" ht="18.75" x14ac:dyDescent="0.3">
      <c r="A12" s="319"/>
      <c r="B12" s="320" t="s">
        <v>698</v>
      </c>
      <c r="D12" s="321"/>
      <c r="E12" s="322"/>
      <c r="F12" s="322"/>
      <c r="G12" s="322"/>
      <c r="H12" s="322"/>
      <c r="I12" s="322"/>
      <c r="J12" s="322"/>
      <c r="K12" s="322"/>
      <c r="L12" s="322"/>
      <c r="M12" s="321"/>
      <c r="N12" s="322"/>
      <c r="O12" s="322"/>
      <c r="P12" s="322"/>
      <c r="Q12" s="322"/>
      <c r="R12" s="322"/>
      <c r="S12" s="322"/>
      <c r="T12" s="322"/>
      <c r="U12" s="321"/>
      <c r="V12" s="321"/>
      <c r="W12" s="321"/>
    </row>
    <row r="13" spans="1:34" s="320" customFormat="1" ht="18.75" x14ac:dyDescent="0.3">
      <c r="A13" s="320" t="s">
        <v>690</v>
      </c>
      <c r="D13" s="319"/>
      <c r="M13" s="319"/>
      <c r="U13" s="319"/>
      <c r="V13" s="319"/>
      <c r="W13" s="319"/>
    </row>
    <row r="14" spans="1:34" s="320" customFormat="1" ht="18.75" x14ac:dyDescent="0.3">
      <c r="A14" s="319"/>
      <c r="B14" s="320" t="s">
        <v>691</v>
      </c>
      <c r="D14" s="319"/>
      <c r="M14" s="319"/>
      <c r="U14" s="319"/>
      <c r="V14" s="319"/>
      <c r="W14" s="319"/>
    </row>
    <row r="15" spans="1:34" s="320" customFormat="1" ht="18.75" x14ac:dyDescent="0.3">
      <c r="A15" s="320" t="s">
        <v>692</v>
      </c>
      <c r="D15" s="319"/>
      <c r="M15" s="319"/>
      <c r="U15" s="319"/>
      <c r="V15" s="319"/>
      <c r="W15" s="319"/>
    </row>
    <row r="16" spans="1:34" s="320" customFormat="1" ht="18.75" x14ac:dyDescent="0.3">
      <c r="A16" s="319"/>
      <c r="D16" s="319"/>
      <c r="M16" s="319"/>
      <c r="U16" s="319"/>
      <c r="V16" s="319"/>
      <c r="W16" s="319"/>
    </row>
    <row r="17" spans="1:23" s="320" customFormat="1" ht="18.75" x14ac:dyDescent="0.3">
      <c r="A17" s="319"/>
      <c r="D17" s="319"/>
      <c r="M17" s="319"/>
      <c r="U17" s="319"/>
      <c r="V17" s="319"/>
      <c r="W17" s="319"/>
    </row>
    <row r="18" spans="1:23" s="320" customFormat="1" ht="18.75" x14ac:dyDescent="0.3">
      <c r="A18" s="319"/>
      <c r="D18" s="319"/>
      <c r="H18" s="320" t="s">
        <v>611</v>
      </c>
      <c r="I18" s="322" t="s">
        <v>612</v>
      </c>
      <c r="J18" s="322" t="s">
        <v>613</v>
      </c>
      <c r="K18" s="322" t="s">
        <v>614</v>
      </c>
      <c r="M18" s="319"/>
      <c r="U18" s="319"/>
      <c r="V18" s="319"/>
      <c r="W18" s="319"/>
    </row>
    <row r="19" spans="1:23" s="320" customFormat="1" ht="18.75" x14ac:dyDescent="0.3">
      <c r="A19" s="319"/>
      <c r="D19" s="319"/>
      <c r="H19" s="320">
        <f>F10</f>
        <v>341</v>
      </c>
      <c r="I19" s="320">
        <f>M10</f>
        <v>986</v>
      </c>
      <c r="J19" s="320">
        <f>Q10</f>
        <v>116</v>
      </c>
      <c r="K19" s="320">
        <f>U10</f>
        <v>6</v>
      </c>
      <c r="M19" s="319"/>
      <c r="U19" s="319"/>
      <c r="V19" s="319"/>
      <c r="W19" s="319"/>
    </row>
    <row r="20" spans="1:23" s="320" customFormat="1" ht="18.75" x14ac:dyDescent="0.3">
      <c r="A20" s="319"/>
      <c r="M20" s="319"/>
      <c r="U20" s="319"/>
      <c r="V20" s="319"/>
      <c r="W20" s="319"/>
    </row>
    <row r="21" spans="1:23" s="320" customFormat="1" ht="18.75" x14ac:dyDescent="0.3">
      <c r="A21" s="319"/>
      <c r="D21" s="319"/>
      <c r="M21" s="319"/>
      <c r="U21" s="319"/>
      <c r="V21" s="319"/>
      <c r="W21" s="319"/>
    </row>
    <row r="22" spans="1:23" s="320" customFormat="1" ht="18.75" x14ac:dyDescent="0.3">
      <c r="A22" s="319"/>
      <c r="D22" s="319"/>
      <c r="M22" s="319"/>
      <c r="U22" s="319"/>
      <c r="V22" s="319"/>
      <c r="W22" s="319"/>
    </row>
    <row r="23" spans="1:23" s="320" customFormat="1" ht="18.75" x14ac:dyDescent="0.3">
      <c r="A23" s="319"/>
      <c r="D23" s="319"/>
      <c r="M23" s="319"/>
      <c r="U23" s="319"/>
      <c r="V23" s="319"/>
      <c r="W23" s="319"/>
    </row>
    <row r="24" spans="1:23" s="320" customFormat="1" ht="18.75" x14ac:dyDescent="0.3">
      <c r="A24" s="319"/>
      <c r="D24" s="319"/>
      <c r="M24" s="319"/>
      <c r="U24" s="319"/>
      <c r="V24" s="319"/>
      <c r="W24" s="319"/>
    </row>
    <row r="25" spans="1:23" s="320" customFormat="1" ht="18.75" x14ac:dyDescent="0.3">
      <c r="A25" s="319"/>
      <c r="D25" s="319"/>
      <c r="M25" s="319"/>
      <c r="U25" s="319"/>
      <c r="V25" s="319"/>
      <c r="W25" s="319"/>
    </row>
    <row r="26" spans="1:23" s="320" customFormat="1" ht="18.75" x14ac:dyDescent="0.3">
      <c r="A26" s="319"/>
      <c r="D26" s="319"/>
      <c r="M26" s="319"/>
      <c r="U26" s="319"/>
      <c r="V26" s="319"/>
      <c r="W26" s="319"/>
    </row>
    <row r="27" spans="1:23" s="320" customFormat="1" ht="18.75" x14ac:dyDescent="0.3">
      <c r="A27" s="319"/>
      <c r="D27" s="319"/>
      <c r="M27" s="319"/>
      <c r="U27" s="319"/>
      <c r="V27" s="319"/>
      <c r="W27" s="319"/>
    </row>
    <row r="28" spans="1:23" s="320" customFormat="1" ht="18.75" x14ac:dyDescent="0.3">
      <c r="A28" s="319"/>
      <c r="D28" s="319"/>
      <c r="M28" s="319"/>
      <c r="U28" s="319"/>
      <c r="V28" s="319"/>
      <c r="W28" s="319"/>
    </row>
    <row r="29" spans="1:23" s="320" customFormat="1" ht="18.75" x14ac:dyDescent="0.3">
      <c r="A29" s="319"/>
      <c r="D29" s="319"/>
      <c r="M29" s="319"/>
      <c r="U29" s="319"/>
      <c r="V29" s="319"/>
      <c r="W29" s="319"/>
    </row>
    <row r="30" spans="1:23" s="320" customFormat="1" ht="18.75" x14ac:dyDescent="0.3">
      <c r="A30" s="319"/>
      <c r="D30" s="319"/>
      <c r="M30" s="319"/>
      <c r="U30" s="319"/>
      <c r="V30" s="319"/>
      <c r="W30" s="319"/>
    </row>
    <row r="31" spans="1:23" s="320" customFormat="1" ht="18.75" x14ac:dyDescent="0.3">
      <c r="A31" s="319"/>
      <c r="D31" s="319"/>
      <c r="M31" s="319"/>
      <c r="U31" s="319"/>
      <c r="V31" s="319"/>
      <c r="W31" s="319"/>
    </row>
    <row r="32" spans="1:23" s="320" customFormat="1" ht="18.75" x14ac:dyDescent="0.3">
      <c r="A32" s="319"/>
      <c r="D32" s="319"/>
      <c r="M32" s="319"/>
      <c r="U32" s="319"/>
      <c r="V32" s="319"/>
      <c r="W32" s="319"/>
    </row>
    <row r="33" spans="1:23" s="320" customFormat="1" ht="18.75" x14ac:dyDescent="0.3">
      <c r="A33" s="319"/>
      <c r="D33" s="319"/>
      <c r="M33" s="319"/>
      <c r="U33" s="319"/>
      <c r="V33" s="319"/>
      <c r="W33" s="319"/>
    </row>
    <row r="34" spans="1:23" s="320" customFormat="1" ht="18.75" x14ac:dyDescent="0.3">
      <c r="A34" s="319"/>
      <c r="D34" s="319"/>
      <c r="M34" s="319"/>
      <c r="U34" s="319"/>
      <c r="V34" s="319"/>
      <c r="W34" s="319"/>
    </row>
  </sheetData>
  <pageMargins left="0.39370078740157483" right="0.19685039370078741" top="0.59055118110236227" bottom="0.19685039370078741" header="0.31496062992125984" footer="0.31496062992125984"/>
  <pageSetup paperSize="9" scale="95" orientation="landscape" horizontalDpi="4294967294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X19"/>
  <sheetViews>
    <sheetView zoomScaleNormal="100" workbookViewId="0">
      <pane ySplit="4" topLeftCell="A5" activePane="bottomLeft" state="frozen"/>
      <selection activeCell="A4" sqref="A4"/>
      <selection pane="bottomLeft" activeCell="H10" sqref="H10"/>
    </sheetView>
  </sheetViews>
  <sheetFormatPr defaultRowHeight="19.5" x14ac:dyDescent="0.3"/>
  <cols>
    <col min="1" max="1" width="2.875" style="323" customWidth="1"/>
    <col min="2" max="2" width="12" style="324" customWidth="1"/>
    <col min="3" max="11" width="4.625" style="323" customWidth="1"/>
    <col min="12" max="14" width="4.875" style="323" bestFit="1" customWidth="1"/>
    <col min="15" max="31" width="4.625" style="323" customWidth="1"/>
    <col min="32" max="32" width="4.875" style="323" bestFit="1" customWidth="1"/>
    <col min="33" max="33" width="5.875" style="323" bestFit="1" customWidth="1"/>
    <col min="34" max="34" width="4.875" style="323" bestFit="1" customWidth="1"/>
    <col min="35" max="35" width="5.875" style="323" bestFit="1" customWidth="1"/>
    <col min="36" max="36" width="32" style="324" customWidth="1"/>
    <col min="37" max="37" width="3.875" style="323" bestFit="1" customWidth="1"/>
    <col min="38" max="38" width="4.25" style="323" bestFit="1" customWidth="1"/>
    <col min="39" max="40" width="3.875" style="323" bestFit="1" customWidth="1"/>
    <col min="41" max="41" width="4.25" style="323" bestFit="1" customWidth="1"/>
    <col min="42" max="43" width="3.875" style="323" bestFit="1" customWidth="1"/>
    <col min="44" max="44" width="4.25" style="323" bestFit="1" customWidth="1"/>
    <col min="45" max="45" width="3.875" style="323" bestFit="1" customWidth="1"/>
    <col min="46" max="46" width="4.875" style="323" bestFit="1" customWidth="1"/>
    <col min="47" max="47" width="4.25" style="323" bestFit="1" customWidth="1"/>
    <col min="48" max="48" width="4.875" style="323" bestFit="1" customWidth="1"/>
    <col min="49" max="49" width="3.875" style="323" bestFit="1" customWidth="1"/>
    <col min="50" max="50" width="4.25" style="323" bestFit="1" customWidth="1"/>
    <col min="51" max="52" width="3.875" style="323" bestFit="1" customWidth="1"/>
    <col min="53" max="53" width="4.25" style="323" bestFit="1" customWidth="1"/>
    <col min="54" max="55" width="3.875" style="323" bestFit="1" customWidth="1"/>
    <col min="56" max="56" width="4.25" style="323" bestFit="1" customWidth="1"/>
    <col min="57" max="58" width="3.875" style="323" bestFit="1" customWidth="1"/>
    <col min="59" max="59" width="4.25" style="323" bestFit="1" customWidth="1"/>
    <col min="60" max="60" width="3.875" style="323" bestFit="1" customWidth="1"/>
    <col min="61" max="63" width="7" style="327" customWidth="1"/>
    <col min="64" max="76" width="9" style="328"/>
    <col min="77" max="16384" width="9" style="323"/>
  </cols>
  <sheetData>
    <row r="1" spans="1:76" x14ac:dyDescent="0.3">
      <c r="AH1" s="325"/>
      <c r="AI1" s="326"/>
    </row>
    <row r="2" spans="1:76" ht="23.25" x14ac:dyDescent="0.35">
      <c r="A2" s="266" t="s">
        <v>946</v>
      </c>
      <c r="BL2" s="323"/>
      <c r="BM2" s="323"/>
      <c r="BN2" s="323"/>
      <c r="BO2" s="323"/>
      <c r="BP2" s="323"/>
      <c r="BQ2" s="323"/>
      <c r="BR2" s="323"/>
      <c r="BS2" s="323"/>
      <c r="BT2" s="323"/>
      <c r="BU2" s="323"/>
      <c r="BV2" s="323"/>
      <c r="BW2" s="323"/>
      <c r="BX2" s="323"/>
    </row>
    <row r="3" spans="1:76" x14ac:dyDescent="0.3">
      <c r="A3" s="329" t="s">
        <v>170</v>
      </c>
      <c r="B3" s="329" t="s">
        <v>171</v>
      </c>
      <c r="C3" s="330" t="s">
        <v>615</v>
      </c>
      <c r="D3" s="330"/>
      <c r="E3" s="331"/>
      <c r="F3" s="330" t="s">
        <v>616</v>
      </c>
      <c r="G3" s="330"/>
      <c r="H3" s="330"/>
      <c r="I3" s="332" t="s">
        <v>617</v>
      </c>
      <c r="J3" s="330"/>
      <c r="K3" s="331"/>
      <c r="L3" s="330" t="s">
        <v>2</v>
      </c>
      <c r="M3" s="330"/>
      <c r="N3" s="330"/>
      <c r="O3" s="332" t="s">
        <v>595</v>
      </c>
      <c r="P3" s="330"/>
      <c r="Q3" s="331"/>
      <c r="R3" s="330" t="s">
        <v>596</v>
      </c>
      <c r="S3" s="330"/>
      <c r="T3" s="330"/>
      <c r="U3" s="332" t="s">
        <v>597</v>
      </c>
      <c r="V3" s="330"/>
      <c r="W3" s="331"/>
      <c r="X3" s="330" t="s">
        <v>598</v>
      </c>
      <c r="Y3" s="330"/>
      <c r="Z3" s="330"/>
      <c r="AA3" s="332" t="s">
        <v>599</v>
      </c>
      <c r="AB3" s="330"/>
      <c r="AC3" s="331"/>
      <c r="AD3" s="330" t="s">
        <v>600</v>
      </c>
      <c r="AE3" s="330"/>
      <c r="AF3" s="330"/>
      <c r="AG3" s="332" t="s">
        <v>3</v>
      </c>
      <c r="AH3" s="330"/>
      <c r="AI3" s="330"/>
      <c r="BL3" s="323"/>
      <c r="BM3" s="323"/>
      <c r="BN3" s="323"/>
      <c r="BO3" s="323"/>
      <c r="BP3" s="323"/>
      <c r="BQ3" s="323"/>
      <c r="BR3" s="323"/>
      <c r="BS3" s="323"/>
      <c r="BT3" s="323"/>
      <c r="BU3" s="323"/>
      <c r="BV3" s="323"/>
      <c r="BW3" s="323"/>
      <c r="BX3" s="323"/>
    </row>
    <row r="4" spans="1:76" x14ac:dyDescent="0.3">
      <c r="A4" s="333"/>
      <c r="B4" s="334"/>
      <c r="C4" s="335" t="s">
        <v>303</v>
      </c>
      <c r="D4" s="336" t="s">
        <v>304</v>
      </c>
      <c r="E4" s="337" t="s">
        <v>173</v>
      </c>
      <c r="F4" s="335" t="s">
        <v>303</v>
      </c>
      <c r="G4" s="336" t="s">
        <v>304</v>
      </c>
      <c r="H4" s="338" t="s">
        <v>173</v>
      </c>
      <c r="I4" s="339" t="s">
        <v>303</v>
      </c>
      <c r="J4" s="336" t="s">
        <v>304</v>
      </c>
      <c r="K4" s="337" t="s">
        <v>173</v>
      </c>
      <c r="L4" s="335" t="s">
        <v>303</v>
      </c>
      <c r="M4" s="336" t="s">
        <v>304</v>
      </c>
      <c r="N4" s="338" t="s">
        <v>173</v>
      </c>
      <c r="O4" s="339" t="s">
        <v>303</v>
      </c>
      <c r="P4" s="336" t="s">
        <v>304</v>
      </c>
      <c r="Q4" s="337" t="s">
        <v>173</v>
      </c>
      <c r="R4" s="335" t="s">
        <v>303</v>
      </c>
      <c r="S4" s="336" t="s">
        <v>304</v>
      </c>
      <c r="T4" s="338" t="s">
        <v>173</v>
      </c>
      <c r="U4" s="339" t="s">
        <v>303</v>
      </c>
      <c r="V4" s="336" t="s">
        <v>304</v>
      </c>
      <c r="W4" s="337" t="s">
        <v>173</v>
      </c>
      <c r="X4" s="335" t="s">
        <v>303</v>
      </c>
      <c r="Y4" s="336" t="s">
        <v>304</v>
      </c>
      <c r="Z4" s="338" t="s">
        <v>173</v>
      </c>
      <c r="AA4" s="339" t="s">
        <v>303</v>
      </c>
      <c r="AB4" s="336" t="s">
        <v>304</v>
      </c>
      <c r="AC4" s="337" t="s">
        <v>173</v>
      </c>
      <c r="AD4" s="335" t="s">
        <v>303</v>
      </c>
      <c r="AE4" s="336" t="s">
        <v>304</v>
      </c>
      <c r="AF4" s="338" t="s">
        <v>173</v>
      </c>
      <c r="AG4" s="339" t="s">
        <v>303</v>
      </c>
      <c r="AH4" s="336" t="s">
        <v>304</v>
      </c>
      <c r="AI4" s="338" t="s">
        <v>173</v>
      </c>
      <c r="BL4" s="323"/>
      <c r="BM4" s="323"/>
      <c r="BN4" s="323"/>
      <c r="BO4" s="323"/>
      <c r="BP4" s="323"/>
      <c r="BQ4" s="323"/>
      <c r="BR4" s="323"/>
      <c r="BS4" s="323"/>
      <c r="BT4" s="323"/>
      <c r="BU4" s="323"/>
      <c r="BV4" s="323"/>
      <c r="BW4" s="323"/>
      <c r="BX4" s="323"/>
    </row>
    <row r="5" spans="1:76" x14ac:dyDescent="0.3">
      <c r="A5" s="340">
        <v>1</v>
      </c>
      <c r="B5" s="341" t="s">
        <v>183</v>
      </c>
      <c r="C5" s="342">
        <v>97</v>
      </c>
      <c r="D5" s="343">
        <v>101</v>
      </c>
      <c r="E5" s="344">
        <v>198</v>
      </c>
      <c r="F5" s="342">
        <v>325</v>
      </c>
      <c r="G5" s="343">
        <v>309</v>
      </c>
      <c r="H5" s="345">
        <v>634</v>
      </c>
      <c r="I5" s="346">
        <v>387</v>
      </c>
      <c r="J5" s="343">
        <v>344</v>
      </c>
      <c r="K5" s="344">
        <v>731</v>
      </c>
      <c r="L5" s="347">
        <f>F5+C5+I5</f>
        <v>809</v>
      </c>
      <c r="M5" s="348">
        <f>G5+D5+J5</f>
        <v>754</v>
      </c>
      <c r="N5" s="349">
        <f>H5+E5+K5</f>
        <v>1563</v>
      </c>
      <c r="O5" s="346">
        <v>421</v>
      </c>
      <c r="P5" s="343">
        <v>391</v>
      </c>
      <c r="Q5" s="344">
        <v>812</v>
      </c>
      <c r="R5" s="342">
        <v>427</v>
      </c>
      <c r="S5" s="343">
        <v>376</v>
      </c>
      <c r="T5" s="345">
        <v>803</v>
      </c>
      <c r="U5" s="346">
        <v>469</v>
      </c>
      <c r="V5" s="343">
        <v>412</v>
      </c>
      <c r="W5" s="344">
        <v>881</v>
      </c>
      <c r="X5" s="342">
        <v>475</v>
      </c>
      <c r="Y5" s="343">
        <v>370</v>
      </c>
      <c r="Z5" s="345">
        <v>845</v>
      </c>
      <c r="AA5" s="346">
        <v>507</v>
      </c>
      <c r="AB5" s="343">
        <v>435</v>
      </c>
      <c r="AC5" s="344">
        <v>942</v>
      </c>
      <c r="AD5" s="342">
        <v>495</v>
      </c>
      <c r="AE5" s="343">
        <v>440</v>
      </c>
      <c r="AF5" s="345">
        <v>935</v>
      </c>
      <c r="AG5" s="350">
        <f>AD5+AA5+X5+U5+R5+O5</f>
        <v>2794</v>
      </c>
      <c r="AH5" s="348">
        <f>AE5+AB5+Y5+V5+S5+P5</f>
        <v>2424</v>
      </c>
      <c r="AI5" s="349">
        <f>AF5+AC5+Z5+W5+T5+Q5</f>
        <v>5218</v>
      </c>
      <c r="AJ5" s="323"/>
      <c r="BI5" s="323"/>
      <c r="BJ5" s="323"/>
      <c r="BK5" s="323"/>
      <c r="BL5" s="323"/>
      <c r="BM5" s="323"/>
      <c r="BN5" s="323"/>
      <c r="BO5" s="323"/>
      <c r="BP5" s="323"/>
      <c r="BQ5" s="323"/>
      <c r="BR5" s="323"/>
      <c r="BS5" s="323"/>
      <c r="BT5" s="323"/>
      <c r="BU5" s="323"/>
      <c r="BV5" s="323"/>
      <c r="BW5" s="323"/>
      <c r="BX5" s="323"/>
    </row>
    <row r="6" spans="1:76" x14ac:dyDescent="0.3">
      <c r="A6" s="351">
        <v>2</v>
      </c>
      <c r="B6" s="352" t="s">
        <v>184</v>
      </c>
      <c r="C6" s="353">
        <v>10</v>
      </c>
      <c r="D6" s="354">
        <v>7</v>
      </c>
      <c r="E6" s="355">
        <v>17</v>
      </c>
      <c r="F6" s="353">
        <v>111</v>
      </c>
      <c r="G6" s="354">
        <v>88</v>
      </c>
      <c r="H6" s="356">
        <v>199</v>
      </c>
      <c r="I6" s="357">
        <v>90</v>
      </c>
      <c r="J6" s="354">
        <v>102</v>
      </c>
      <c r="K6" s="355">
        <v>192</v>
      </c>
      <c r="L6" s="358">
        <f t="shared" ref="L6:N10" si="0">F6+C6+I6</f>
        <v>211</v>
      </c>
      <c r="M6" s="359">
        <f t="shared" si="0"/>
        <v>197</v>
      </c>
      <c r="N6" s="360">
        <f t="shared" si="0"/>
        <v>408</v>
      </c>
      <c r="O6" s="357">
        <v>140</v>
      </c>
      <c r="P6" s="354">
        <v>107</v>
      </c>
      <c r="Q6" s="355">
        <v>247</v>
      </c>
      <c r="R6" s="353">
        <v>122</v>
      </c>
      <c r="S6" s="354">
        <v>133</v>
      </c>
      <c r="T6" s="356">
        <v>255</v>
      </c>
      <c r="U6" s="357">
        <v>113</v>
      </c>
      <c r="V6" s="354">
        <v>98</v>
      </c>
      <c r="W6" s="355">
        <v>211</v>
      </c>
      <c r="X6" s="353">
        <v>144</v>
      </c>
      <c r="Y6" s="354">
        <v>103</v>
      </c>
      <c r="Z6" s="356">
        <v>247</v>
      </c>
      <c r="AA6" s="357">
        <v>129</v>
      </c>
      <c r="AB6" s="354">
        <v>120</v>
      </c>
      <c r="AC6" s="355">
        <v>249</v>
      </c>
      <c r="AD6" s="353">
        <v>138</v>
      </c>
      <c r="AE6" s="354">
        <v>131</v>
      </c>
      <c r="AF6" s="356">
        <v>269</v>
      </c>
      <c r="AG6" s="361">
        <f t="shared" ref="AG6:AI9" si="1">AD6+AA6+X6+U6+R6+O6</f>
        <v>786</v>
      </c>
      <c r="AH6" s="359">
        <f t="shared" si="1"/>
        <v>692</v>
      </c>
      <c r="AI6" s="360">
        <f t="shared" si="1"/>
        <v>1478</v>
      </c>
      <c r="AJ6" s="323"/>
      <c r="BI6" s="323"/>
      <c r="BJ6" s="323"/>
      <c r="BK6" s="323"/>
      <c r="BL6" s="323"/>
      <c r="BM6" s="323"/>
      <c r="BN6" s="323"/>
      <c r="BO6" s="323"/>
      <c r="BP6" s="323"/>
      <c r="BQ6" s="323"/>
      <c r="BR6" s="323"/>
      <c r="BS6" s="323"/>
      <c r="BT6" s="323"/>
      <c r="BU6" s="323"/>
      <c r="BV6" s="323"/>
      <c r="BW6" s="323"/>
      <c r="BX6" s="323"/>
    </row>
    <row r="7" spans="1:76" x14ac:dyDescent="0.3">
      <c r="A7" s="351">
        <v>3</v>
      </c>
      <c r="B7" s="352" t="s">
        <v>185</v>
      </c>
      <c r="C7" s="353">
        <v>21</v>
      </c>
      <c r="D7" s="354">
        <v>24</v>
      </c>
      <c r="E7" s="355">
        <v>45</v>
      </c>
      <c r="F7" s="353">
        <v>276</v>
      </c>
      <c r="G7" s="354">
        <v>264</v>
      </c>
      <c r="H7" s="356">
        <v>540</v>
      </c>
      <c r="I7" s="357">
        <v>341</v>
      </c>
      <c r="J7" s="354">
        <v>347</v>
      </c>
      <c r="K7" s="355">
        <v>688</v>
      </c>
      <c r="L7" s="358">
        <f t="shared" si="0"/>
        <v>638</v>
      </c>
      <c r="M7" s="359">
        <f t="shared" si="0"/>
        <v>635</v>
      </c>
      <c r="N7" s="360">
        <f t="shared" si="0"/>
        <v>1273</v>
      </c>
      <c r="O7" s="357">
        <v>317</v>
      </c>
      <c r="P7" s="354">
        <v>289</v>
      </c>
      <c r="Q7" s="355">
        <v>606</v>
      </c>
      <c r="R7" s="353">
        <v>319</v>
      </c>
      <c r="S7" s="354">
        <v>312</v>
      </c>
      <c r="T7" s="356">
        <v>631</v>
      </c>
      <c r="U7" s="357">
        <v>307</v>
      </c>
      <c r="V7" s="354">
        <v>294</v>
      </c>
      <c r="W7" s="355">
        <v>601</v>
      </c>
      <c r="X7" s="353">
        <v>334</v>
      </c>
      <c r="Y7" s="354">
        <v>313</v>
      </c>
      <c r="Z7" s="356">
        <v>647</v>
      </c>
      <c r="AA7" s="357">
        <v>327</v>
      </c>
      <c r="AB7" s="354">
        <v>305</v>
      </c>
      <c r="AC7" s="355">
        <v>632</v>
      </c>
      <c r="AD7" s="353">
        <v>371</v>
      </c>
      <c r="AE7" s="354">
        <v>298</v>
      </c>
      <c r="AF7" s="356">
        <v>669</v>
      </c>
      <c r="AG7" s="361">
        <f t="shared" si="1"/>
        <v>1975</v>
      </c>
      <c r="AH7" s="359">
        <f t="shared" si="1"/>
        <v>1811</v>
      </c>
      <c r="AI7" s="360">
        <f t="shared" si="1"/>
        <v>3786</v>
      </c>
      <c r="AJ7" s="323"/>
      <c r="BI7" s="323"/>
      <c r="BJ7" s="323"/>
      <c r="BK7" s="323"/>
      <c r="BL7" s="323"/>
      <c r="BM7" s="323"/>
      <c r="BN7" s="323"/>
      <c r="BO7" s="323"/>
      <c r="BP7" s="323"/>
      <c r="BQ7" s="323"/>
      <c r="BR7" s="323"/>
      <c r="BS7" s="323"/>
      <c r="BT7" s="323"/>
      <c r="BU7" s="323"/>
      <c r="BV7" s="323"/>
      <c r="BW7" s="323"/>
      <c r="BX7" s="323"/>
    </row>
    <row r="8" spans="1:76" x14ac:dyDescent="0.3">
      <c r="A8" s="351">
        <v>4</v>
      </c>
      <c r="B8" s="352" t="s">
        <v>186</v>
      </c>
      <c r="C8" s="353">
        <v>6</v>
      </c>
      <c r="D8" s="354">
        <v>2</v>
      </c>
      <c r="E8" s="355">
        <v>8</v>
      </c>
      <c r="F8" s="353">
        <v>86</v>
      </c>
      <c r="G8" s="354">
        <v>87</v>
      </c>
      <c r="H8" s="356">
        <v>173</v>
      </c>
      <c r="I8" s="357">
        <v>81</v>
      </c>
      <c r="J8" s="354">
        <v>90</v>
      </c>
      <c r="K8" s="355">
        <v>171</v>
      </c>
      <c r="L8" s="358">
        <f t="shared" si="0"/>
        <v>173</v>
      </c>
      <c r="M8" s="359">
        <f t="shared" si="0"/>
        <v>179</v>
      </c>
      <c r="N8" s="360">
        <f t="shared" si="0"/>
        <v>352</v>
      </c>
      <c r="O8" s="357">
        <v>99</v>
      </c>
      <c r="P8" s="354">
        <v>96</v>
      </c>
      <c r="Q8" s="355">
        <v>195</v>
      </c>
      <c r="R8" s="353">
        <v>113</v>
      </c>
      <c r="S8" s="354">
        <v>100</v>
      </c>
      <c r="T8" s="356">
        <v>213</v>
      </c>
      <c r="U8" s="357">
        <v>104</v>
      </c>
      <c r="V8" s="354">
        <v>88</v>
      </c>
      <c r="W8" s="355">
        <v>192</v>
      </c>
      <c r="X8" s="353">
        <v>103</v>
      </c>
      <c r="Y8" s="354">
        <v>74</v>
      </c>
      <c r="Z8" s="356">
        <v>177</v>
      </c>
      <c r="AA8" s="357">
        <v>96</v>
      </c>
      <c r="AB8" s="354">
        <v>96</v>
      </c>
      <c r="AC8" s="355">
        <v>192</v>
      </c>
      <c r="AD8" s="353">
        <v>104</v>
      </c>
      <c r="AE8" s="354">
        <v>87</v>
      </c>
      <c r="AF8" s="356">
        <v>191</v>
      </c>
      <c r="AG8" s="361">
        <f t="shared" si="1"/>
        <v>619</v>
      </c>
      <c r="AH8" s="359">
        <f t="shared" si="1"/>
        <v>541</v>
      </c>
      <c r="AI8" s="360">
        <f t="shared" si="1"/>
        <v>1160</v>
      </c>
      <c r="AJ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</row>
    <row r="9" spans="1:76" x14ac:dyDescent="0.3">
      <c r="A9" s="362">
        <v>5</v>
      </c>
      <c r="B9" s="363" t="s">
        <v>187</v>
      </c>
      <c r="C9" s="364">
        <v>0</v>
      </c>
      <c r="D9" s="365">
        <v>0</v>
      </c>
      <c r="E9" s="366">
        <v>0</v>
      </c>
      <c r="F9" s="364">
        <v>105</v>
      </c>
      <c r="G9" s="365">
        <v>81</v>
      </c>
      <c r="H9" s="367">
        <v>186</v>
      </c>
      <c r="I9" s="368">
        <v>128</v>
      </c>
      <c r="J9" s="365">
        <v>104</v>
      </c>
      <c r="K9" s="366">
        <v>232</v>
      </c>
      <c r="L9" s="369">
        <f t="shared" si="0"/>
        <v>233</v>
      </c>
      <c r="M9" s="370">
        <f t="shared" si="0"/>
        <v>185</v>
      </c>
      <c r="N9" s="371">
        <f t="shared" si="0"/>
        <v>418</v>
      </c>
      <c r="O9" s="368">
        <v>101</v>
      </c>
      <c r="P9" s="365">
        <v>98</v>
      </c>
      <c r="Q9" s="366">
        <v>199</v>
      </c>
      <c r="R9" s="364">
        <v>104</v>
      </c>
      <c r="S9" s="365">
        <v>95</v>
      </c>
      <c r="T9" s="367">
        <v>199</v>
      </c>
      <c r="U9" s="368">
        <v>92</v>
      </c>
      <c r="V9" s="365">
        <v>111</v>
      </c>
      <c r="W9" s="366">
        <v>203</v>
      </c>
      <c r="X9" s="364">
        <v>119</v>
      </c>
      <c r="Y9" s="365">
        <v>98</v>
      </c>
      <c r="Z9" s="367">
        <v>217</v>
      </c>
      <c r="AA9" s="368">
        <v>110</v>
      </c>
      <c r="AB9" s="365">
        <v>112</v>
      </c>
      <c r="AC9" s="366">
        <v>222</v>
      </c>
      <c r="AD9" s="364">
        <v>130</v>
      </c>
      <c r="AE9" s="365">
        <v>94</v>
      </c>
      <c r="AF9" s="367">
        <v>224</v>
      </c>
      <c r="AG9" s="372">
        <f t="shared" si="1"/>
        <v>656</v>
      </c>
      <c r="AH9" s="373">
        <f t="shared" si="1"/>
        <v>608</v>
      </c>
      <c r="AI9" s="374">
        <f t="shared" si="1"/>
        <v>1264</v>
      </c>
      <c r="AJ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</row>
    <row r="10" spans="1:76" s="327" customFormat="1" ht="21" customHeight="1" x14ac:dyDescent="0.3">
      <c r="A10" s="1161" t="s">
        <v>4</v>
      </c>
      <c r="B10" s="1162"/>
      <c r="C10" s="375">
        <f>SUM(C5:C9)</f>
        <v>134</v>
      </c>
      <c r="D10" s="376">
        <f>SUM(D5:D9)</f>
        <v>134</v>
      </c>
      <c r="E10" s="377">
        <f>SUM(E5:E9)</f>
        <v>268</v>
      </c>
      <c r="F10" s="375">
        <f t="shared" ref="F10:AI10" si="2">SUM(F5:F9)</f>
        <v>903</v>
      </c>
      <c r="G10" s="376">
        <f t="shared" si="2"/>
        <v>829</v>
      </c>
      <c r="H10" s="378">
        <f>SUM(H5:H9)</f>
        <v>1732</v>
      </c>
      <c r="I10" s="379">
        <f t="shared" ref="I10:J10" si="3">SUM(I5:I9)</f>
        <v>1027</v>
      </c>
      <c r="J10" s="376">
        <f t="shared" si="3"/>
        <v>987</v>
      </c>
      <c r="K10" s="377">
        <f>SUM(K5:K9)</f>
        <v>2014</v>
      </c>
      <c r="L10" s="375">
        <f t="shared" si="0"/>
        <v>2064</v>
      </c>
      <c r="M10" s="376">
        <f t="shared" si="0"/>
        <v>1950</v>
      </c>
      <c r="N10" s="378">
        <f t="shared" si="0"/>
        <v>4014</v>
      </c>
      <c r="O10" s="379">
        <f t="shared" si="2"/>
        <v>1078</v>
      </c>
      <c r="P10" s="376">
        <f t="shared" si="2"/>
        <v>981</v>
      </c>
      <c r="Q10" s="377">
        <f t="shared" si="2"/>
        <v>2059</v>
      </c>
      <c r="R10" s="375">
        <f t="shared" si="2"/>
        <v>1085</v>
      </c>
      <c r="S10" s="376">
        <f t="shared" si="2"/>
        <v>1016</v>
      </c>
      <c r="T10" s="378">
        <f t="shared" si="2"/>
        <v>2101</v>
      </c>
      <c r="U10" s="379">
        <f t="shared" si="2"/>
        <v>1085</v>
      </c>
      <c r="V10" s="376">
        <f t="shared" si="2"/>
        <v>1003</v>
      </c>
      <c r="W10" s="377">
        <f t="shared" si="2"/>
        <v>2088</v>
      </c>
      <c r="X10" s="375">
        <f t="shared" si="2"/>
        <v>1175</v>
      </c>
      <c r="Y10" s="376">
        <f t="shared" si="2"/>
        <v>958</v>
      </c>
      <c r="Z10" s="378">
        <f t="shared" si="2"/>
        <v>2133</v>
      </c>
      <c r="AA10" s="379">
        <f t="shared" si="2"/>
        <v>1169</v>
      </c>
      <c r="AB10" s="376">
        <f t="shared" si="2"/>
        <v>1068</v>
      </c>
      <c r="AC10" s="377">
        <f t="shared" si="2"/>
        <v>2237</v>
      </c>
      <c r="AD10" s="375">
        <f t="shared" si="2"/>
        <v>1238</v>
      </c>
      <c r="AE10" s="376">
        <f t="shared" si="2"/>
        <v>1050</v>
      </c>
      <c r="AF10" s="378">
        <f t="shared" si="2"/>
        <v>2288</v>
      </c>
      <c r="AG10" s="379">
        <f t="shared" si="2"/>
        <v>6830</v>
      </c>
      <c r="AH10" s="376">
        <f t="shared" si="2"/>
        <v>6076</v>
      </c>
      <c r="AI10" s="378">
        <f t="shared" si="2"/>
        <v>12906</v>
      </c>
    </row>
    <row r="12" spans="1:76" x14ac:dyDescent="0.3">
      <c r="A12" s="329" t="s">
        <v>170</v>
      </c>
      <c r="B12" s="329" t="s">
        <v>171</v>
      </c>
      <c r="C12" s="330" t="s">
        <v>602</v>
      </c>
      <c r="D12" s="330"/>
      <c r="E12" s="331"/>
      <c r="F12" s="330" t="s">
        <v>603</v>
      </c>
      <c r="G12" s="330"/>
      <c r="H12" s="330"/>
      <c r="I12" s="332" t="s">
        <v>604</v>
      </c>
      <c r="J12" s="330"/>
      <c r="K12" s="331"/>
      <c r="L12" s="330" t="s">
        <v>605</v>
      </c>
      <c r="M12" s="330"/>
      <c r="N12" s="330"/>
      <c r="O12" s="332" t="s">
        <v>606</v>
      </c>
      <c r="P12" s="330"/>
      <c r="Q12" s="331"/>
      <c r="R12" s="330" t="s">
        <v>607</v>
      </c>
      <c r="S12" s="330"/>
      <c r="T12" s="330"/>
      <c r="U12" s="332" t="s">
        <v>608</v>
      </c>
      <c r="V12" s="330"/>
      <c r="W12" s="331"/>
      <c r="X12" s="330" t="s">
        <v>609</v>
      </c>
      <c r="Y12" s="330"/>
      <c r="Z12" s="330"/>
      <c r="AA12" s="332" t="s">
        <v>618</v>
      </c>
      <c r="AB12" s="330"/>
      <c r="AC12" s="330"/>
      <c r="AD12" s="330" t="s">
        <v>619</v>
      </c>
      <c r="AE12" s="330"/>
      <c r="AF12" s="330"/>
      <c r="AG12" s="380"/>
      <c r="AH12" s="380"/>
      <c r="AI12" s="381"/>
    </row>
    <row r="13" spans="1:76" x14ac:dyDescent="0.3">
      <c r="A13" s="333"/>
      <c r="B13" s="334"/>
      <c r="C13" s="335" t="s">
        <v>303</v>
      </c>
      <c r="D13" s="336" t="s">
        <v>304</v>
      </c>
      <c r="E13" s="337" t="s">
        <v>173</v>
      </c>
      <c r="F13" s="335" t="s">
        <v>303</v>
      </c>
      <c r="G13" s="336" t="s">
        <v>304</v>
      </c>
      <c r="H13" s="338" t="s">
        <v>173</v>
      </c>
      <c r="I13" s="339" t="s">
        <v>303</v>
      </c>
      <c r="J13" s="336" t="s">
        <v>304</v>
      </c>
      <c r="K13" s="337" t="s">
        <v>173</v>
      </c>
      <c r="L13" s="335" t="s">
        <v>303</v>
      </c>
      <c r="M13" s="336" t="s">
        <v>304</v>
      </c>
      <c r="N13" s="338" t="s">
        <v>173</v>
      </c>
      <c r="O13" s="339" t="s">
        <v>303</v>
      </c>
      <c r="P13" s="336" t="s">
        <v>304</v>
      </c>
      <c r="Q13" s="337" t="s">
        <v>173</v>
      </c>
      <c r="R13" s="335" t="s">
        <v>303</v>
      </c>
      <c r="S13" s="336" t="s">
        <v>304</v>
      </c>
      <c r="T13" s="338" t="s">
        <v>173</v>
      </c>
      <c r="U13" s="339" t="s">
        <v>303</v>
      </c>
      <c r="V13" s="336" t="s">
        <v>304</v>
      </c>
      <c r="W13" s="337" t="s">
        <v>173</v>
      </c>
      <c r="X13" s="335" t="s">
        <v>303</v>
      </c>
      <c r="Y13" s="336" t="s">
        <v>304</v>
      </c>
      <c r="Z13" s="338" t="s">
        <v>173</v>
      </c>
      <c r="AA13" s="339" t="s">
        <v>303</v>
      </c>
      <c r="AB13" s="336" t="s">
        <v>304</v>
      </c>
      <c r="AC13" s="338" t="s">
        <v>173</v>
      </c>
      <c r="AD13" s="1172" t="s">
        <v>303</v>
      </c>
      <c r="AE13" s="1173"/>
      <c r="AF13" s="1173" t="s">
        <v>304</v>
      </c>
      <c r="AG13" s="1173"/>
      <c r="AH13" s="1173" t="s">
        <v>173</v>
      </c>
      <c r="AI13" s="1174"/>
    </row>
    <row r="14" spans="1:76" x14ac:dyDescent="0.3">
      <c r="A14" s="340">
        <v>1</v>
      </c>
      <c r="B14" s="341" t="s">
        <v>183</v>
      </c>
      <c r="C14" s="342">
        <v>205</v>
      </c>
      <c r="D14" s="343">
        <v>102</v>
      </c>
      <c r="E14" s="344">
        <v>307</v>
      </c>
      <c r="F14" s="342">
        <v>157</v>
      </c>
      <c r="G14" s="343">
        <v>128</v>
      </c>
      <c r="H14" s="345">
        <v>285</v>
      </c>
      <c r="I14" s="346">
        <v>173</v>
      </c>
      <c r="J14" s="343">
        <v>109</v>
      </c>
      <c r="K14" s="344">
        <v>282</v>
      </c>
      <c r="L14" s="347">
        <f t="shared" ref="L14:N18" si="4">I14+F14+C14</f>
        <v>535</v>
      </c>
      <c r="M14" s="348">
        <f t="shared" si="4"/>
        <v>339</v>
      </c>
      <c r="N14" s="349">
        <f t="shared" si="4"/>
        <v>874</v>
      </c>
      <c r="O14" s="346"/>
      <c r="P14" s="343"/>
      <c r="Q14" s="344"/>
      <c r="R14" s="342"/>
      <c r="S14" s="343"/>
      <c r="T14" s="345"/>
      <c r="U14" s="346"/>
      <c r="V14" s="343"/>
      <c r="W14" s="344"/>
      <c r="X14" s="347"/>
      <c r="Y14" s="348"/>
      <c r="Z14" s="349"/>
      <c r="AA14" s="350">
        <f t="shared" ref="AA14:AC19" si="5">X14+L14</f>
        <v>535</v>
      </c>
      <c r="AB14" s="348">
        <f t="shared" si="5"/>
        <v>339</v>
      </c>
      <c r="AC14" s="349">
        <f t="shared" si="5"/>
        <v>874</v>
      </c>
      <c r="AD14" s="1175">
        <f t="shared" ref="AD14:AD19" si="6">AA14+AG5+L5</f>
        <v>4138</v>
      </c>
      <c r="AE14" s="1176"/>
      <c r="AF14" s="1176">
        <f t="shared" ref="AF14:AF19" si="7">AB14+AH5+M5</f>
        <v>3517</v>
      </c>
      <c r="AG14" s="1176"/>
      <c r="AH14" s="1176">
        <f t="shared" ref="AH14:AH19" si="8">AC14+AI5+N5</f>
        <v>7655</v>
      </c>
      <c r="AI14" s="1177"/>
    </row>
    <row r="15" spans="1:76" x14ac:dyDescent="0.3">
      <c r="A15" s="351">
        <v>2</v>
      </c>
      <c r="B15" s="352" t="s">
        <v>184</v>
      </c>
      <c r="C15" s="353">
        <v>53</v>
      </c>
      <c r="D15" s="354">
        <v>44</v>
      </c>
      <c r="E15" s="355">
        <v>97</v>
      </c>
      <c r="F15" s="353">
        <v>41</v>
      </c>
      <c r="G15" s="354">
        <v>38</v>
      </c>
      <c r="H15" s="356">
        <v>79</v>
      </c>
      <c r="I15" s="357">
        <v>21</v>
      </c>
      <c r="J15" s="354">
        <v>25</v>
      </c>
      <c r="K15" s="355">
        <v>46</v>
      </c>
      <c r="L15" s="358">
        <f t="shared" si="4"/>
        <v>115</v>
      </c>
      <c r="M15" s="359">
        <f t="shared" si="4"/>
        <v>107</v>
      </c>
      <c r="N15" s="360">
        <f t="shared" si="4"/>
        <v>222</v>
      </c>
      <c r="O15" s="357"/>
      <c r="P15" s="354"/>
      <c r="Q15" s="355"/>
      <c r="R15" s="353"/>
      <c r="S15" s="354"/>
      <c r="T15" s="356"/>
      <c r="U15" s="357"/>
      <c r="V15" s="354"/>
      <c r="W15" s="355"/>
      <c r="X15" s="358"/>
      <c r="Y15" s="359"/>
      <c r="Z15" s="360"/>
      <c r="AA15" s="361">
        <f t="shared" si="5"/>
        <v>115</v>
      </c>
      <c r="AB15" s="359">
        <f t="shared" si="5"/>
        <v>107</v>
      </c>
      <c r="AC15" s="360">
        <f t="shared" si="5"/>
        <v>222</v>
      </c>
      <c r="AD15" s="1166">
        <f t="shared" si="6"/>
        <v>1112</v>
      </c>
      <c r="AE15" s="1167"/>
      <c r="AF15" s="1167">
        <f t="shared" si="7"/>
        <v>996</v>
      </c>
      <c r="AG15" s="1167"/>
      <c r="AH15" s="1167">
        <f t="shared" si="8"/>
        <v>2108</v>
      </c>
      <c r="AI15" s="1168"/>
    </row>
    <row r="16" spans="1:76" x14ac:dyDescent="0.3">
      <c r="A16" s="351">
        <v>3</v>
      </c>
      <c r="B16" s="352" t="s">
        <v>185</v>
      </c>
      <c r="C16" s="353">
        <v>105</v>
      </c>
      <c r="D16" s="354">
        <v>55</v>
      </c>
      <c r="E16" s="355">
        <v>160</v>
      </c>
      <c r="F16" s="353">
        <v>107</v>
      </c>
      <c r="G16" s="354">
        <v>94</v>
      </c>
      <c r="H16" s="356">
        <v>201</v>
      </c>
      <c r="I16" s="357">
        <v>90</v>
      </c>
      <c r="J16" s="354">
        <v>66</v>
      </c>
      <c r="K16" s="355">
        <v>156</v>
      </c>
      <c r="L16" s="358">
        <f t="shared" si="4"/>
        <v>302</v>
      </c>
      <c r="M16" s="359">
        <f t="shared" si="4"/>
        <v>215</v>
      </c>
      <c r="N16" s="360">
        <f t="shared" si="4"/>
        <v>517</v>
      </c>
      <c r="O16" s="357">
        <v>15</v>
      </c>
      <c r="P16" s="354">
        <v>12</v>
      </c>
      <c r="Q16" s="355">
        <v>27</v>
      </c>
      <c r="R16" s="353">
        <v>11</v>
      </c>
      <c r="S16" s="354">
        <v>13</v>
      </c>
      <c r="T16" s="356">
        <v>24</v>
      </c>
      <c r="U16" s="357">
        <v>14</v>
      </c>
      <c r="V16" s="354">
        <v>16</v>
      </c>
      <c r="W16" s="355">
        <v>30</v>
      </c>
      <c r="X16" s="358">
        <f t="shared" ref="X16:Z16" si="9">U16+R16+O16</f>
        <v>40</v>
      </c>
      <c r="Y16" s="359">
        <f t="shared" si="9"/>
        <v>41</v>
      </c>
      <c r="Z16" s="360">
        <f t="shared" si="9"/>
        <v>81</v>
      </c>
      <c r="AA16" s="361">
        <f t="shared" si="5"/>
        <v>342</v>
      </c>
      <c r="AB16" s="359">
        <f t="shared" si="5"/>
        <v>256</v>
      </c>
      <c r="AC16" s="360">
        <f t="shared" si="5"/>
        <v>598</v>
      </c>
      <c r="AD16" s="1166">
        <f t="shared" si="6"/>
        <v>2955</v>
      </c>
      <c r="AE16" s="1167"/>
      <c r="AF16" s="1167">
        <f t="shared" si="7"/>
        <v>2702</v>
      </c>
      <c r="AG16" s="1167"/>
      <c r="AH16" s="1167">
        <f t="shared" si="8"/>
        <v>5657</v>
      </c>
      <c r="AI16" s="1168"/>
    </row>
    <row r="17" spans="1:76" x14ac:dyDescent="0.3">
      <c r="A17" s="351">
        <v>4</v>
      </c>
      <c r="B17" s="352" t="s">
        <v>186</v>
      </c>
      <c r="C17" s="353">
        <v>35</v>
      </c>
      <c r="D17" s="354">
        <v>19</v>
      </c>
      <c r="E17" s="355">
        <v>54</v>
      </c>
      <c r="F17" s="353">
        <v>38</v>
      </c>
      <c r="G17" s="354">
        <v>25</v>
      </c>
      <c r="H17" s="356">
        <v>63</v>
      </c>
      <c r="I17" s="357">
        <v>26</v>
      </c>
      <c r="J17" s="354">
        <v>35</v>
      </c>
      <c r="K17" s="355">
        <v>61</v>
      </c>
      <c r="L17" s="358">
        <f t="shared" si="4"/>
        <v>99</v>
      </c>
      <c r="M17" s="359">
        <f t="shared" si="4"/>
        <v>79</v>
      </c>
      <c r="N17" s="360">
        <f t="shared" si="4"/>
        <v>178</v>
      </c>
      <c r="O17" s="357"/>
      <c r="P17" s="354"/>
      <c r="Q17" s="355"/>
      <c r="R17" s="353"/>
      <c r="S17" s="354"/>
      <c r="T17" s="356"/>
      <c r="U17" s="357"/>
      <c r="V17" s="354"/>
      <c r="W17" s="355"/>
      <c r="X17" s="358"/>
      <c r="Y17" s="359"/>
      <c r="Z17" s="360"/>
      <c r="AA17" s="361">
        <f t="shared" si="5"/>
        <v>99</v>
      </c>
      <c r="AB17" s="359">
        <f t="shared" si="5"/>
        <v>79</v>
      </c>
      <c r="AC17" s="360">
        <f t="shared" si="5"/>
        <v>178</v>
      </c>
      <c r="AD17" s="1166">
        <f t="shared" si="6"/>
        <v>891</v>
      </c>
      <c r="AE17" s="1167"/>
      <c r="AF17" s="1167">
        <f t="shared" si="7"/>
        <v>799</v>
      </c>
      <c r="AG17" s="1167"/>
      <c r="AH17" s="1167">
        <f t="shared" si="8"/>
        <v>1690</v>
      </c>
      <c r="AI17" s="1168"/>
    </row>
    <row r="18" spans="1:76" x14ac:dyDescent="0.3">
      <c r="A18" s="362">
        <v>5</v>
      </c>
      <c r="B18" s="363" t="s">
        <v>187</v>
      </c>
      <c r="C18" s="364">
        <v>79</v>
      </c>
      <c r="D18" s="365">
        <v>53</v>
      </c>
      <c r="E18" s="366">
        <v>132</v>
      </c>
      <c r="F18" s="364">
        <v>76</v>
      </c>
      <c r="G18" s="365">
        <v>48</v>
      </c>
      <c r="H18" s="367">
        <v>124</v>
      </c>
      <c r="I18" s="368">
        <v>70</v>
      </c>
      <c r="J18" s="365">
        <v>59</v>
      </c>
      <c r="K18" s="366">
        <v>129</v>
      </c>
      <c r="L18" s="382">
        <f t="shared" si="4"/>
        <v>225</v>
      </c>
      <c r="M18" s="373">
        <f t="shared" si="4"/>
        <v>160</v>
      </c>
      <c r="N18" s="374">
        <f t="shared" si="4"/>
        <v>385</v>
      </c>
      <c r="O18" s="368"/>
      <c r="P18" s="365"/>
      <c r="Q18" s="366"/>
      <c r="R18" s="364"/>
      <c r="S18" s="365"/>
      <c r="T18" s="367"/>
      <c r="U18" s="368"/>
      <c r="V18" s="365"/>
      <c r="W18" s="366"/>
      <c r="X18" s="382"/>
      <c r="Y18" s="373"/>
      <c r="Z18" s="374"/>
      <c r="AA18" s="372">
        <f t="shared" si="5"/>
        <v>225</v>
      </c>
      <c r="AB18" s="373">
        <f t="shared" si="5"/>
        <v>160</v>
      </c>
      <c r="AC18" s="374">
        <f t="shared" si="5"/>
        <v>385</v>
      </c>
      <c r="AD18" s="1169">
        <f t="shared" si="6"/>
        <v>1114</v>
      </c>
      <c r="AE18" s="1170"/>
      <c r="AF18" s="1170">
        <f t="shared" si="7"/>
        <v>953</v>
      </c>
      <c r="AG18" s="1170"/>
      <c r="AH18" s="1170">
        <f t="shared" si="8"/>
        <v>2067</v>
      </c>
      <c r="AI18" s="1171"/>
    </row>
    <row r="19" spans="1:76" s="327" customFormat="1" ht="21" customHeight="1" x14ac:dyDescent="0.3">
      <c r="A19" s="1161" t="s">
        <v>4</v>
      </c>
      <c r="B19" s="1162"/>
      <c r="C19" s="375">
        <f t="shared" ref="C19:Z19" si="10">SUM(C14:C18)</f>
        <v>477</v>
      </c>
      <c r="D19" s="376">
        <f t="shared" si="10"/>
        <v>273</v>
      </c>
      <c r="E19" s="377">
        <f t="shared" si="10"/>
        <v>750</v>
      </c>
      <c r="F19" s="375">
        <f t="shared" si="10"/>
        <v>419</v>
      </c>
      <c r="G19" s="376">
        <f t="shared" si="10"/>
        <v>333</v>
      </c>
      <c r="H19" s="378">
        <f t="shared" si="10"/>
        <v>752</v>
      </c>
      <c r="I19" s="379">
        <f t="shared" si="10"/>
        <v>380</v>
      </c>
      <c r="J19" s="376">
        <f t="shared" si="10"/>
        <v>294</v>
      </c>
      <c r="K19" s="377">
        <f t="shared" si="10"/>
        <v>674</v>
      </c>
      <c r="L19" s="375">
        <f t="shared" si="10"/>
        <v>1276</v>
      </c>
      <c r="M19" s="376">
        <f t="shared" si="10"/>
        <v>900</v>
      </c>
      <c r="N19" s="378">
        <f t="shared" si="10"/>
        <v>2176</v>
      </c>
      <c r="O19" s="379">
        <f t="shared" si="10"/>
        <v>15</v>
      </c>
      <c r="P19" s="376">
        <f t="shared" si="10"/>
        <v>12</v>
      </c>
      <c r="Q19" s="377">
        <f t="shared" si="10"/>
        <v>27</v>
      </c>
      <c r="R19" s="375">
        <f t="shared" si="10"/>
        <v>11</v>
      </c>
      <c r="S19" s="376">
        <f t="shared" si="10"/>
        <v>13</v>
      </c>
      <c r="T19" s="378">
        <f t="shared" si="10"/>
        <v>24</v>
      </c>
      <c r="U19" s="379">
        <f t="shared" si="10"/>
        <v>14</v>
      </c>
      <c r="V19" s="376">
        <f t="shared" si="10"/>
        <v>16</v>
      </c>
      <c r="W19" s="377">
        <f t="shared" si="10"/>
        <v>30</v>
      </c>
      <c r="X19" s="375">
        <f t="shared" si="10"/>
        <v>40</v>
      </c>
      <c r="Y19" s="376">
        <f t="shared" si="10"/>
        <v>41</v>
      </c>
      <c r="Z19" s="378">
        <f t="shared" si="10"/>
        <v>81</v>
      </c>
      <c r="AA19" s="379">
        <f t="shared" si="5"/>
        <v>1316</v>
      </c>
      <c r="AB19" s="376">
        <f t="shared" si="5"/>
        <v>941</v>
      </c>
      <c r="AC19" s="378">
        <f t="shared" si="5"/>
        <v>2257</v>
      </c>
      <c r="AD19" s="1163">
        <f t="shared" si="6"/>
        <v>10210</v>
      </c>
      <c r="AE19" s="1164"/>
      <c r="AF19" s="1164">
        <f t="shared" si="7"/>
        <v>8967</v>
      </c>
      <c r="AG19" s="1164"/>
      <c r="AH19" s="1164">
        <f t="shared" si="8"/>
        <v>19177</v>
      </c>
      <c r="AI19" s="1165"/>
      <c r="AJ19" s="383"/>
      <c r="BL19" s="384"/>
      <c r="BM19" s="384"/>
      <c r="BN19" s="384"/>
      <c r="BO19" s="384"/>
      <c r="BP19" s="384"/>
      <c r="BQ19" s="384"/>
      <c r="BR19" s="384"/>
      <c r="BS19" s="384"/>
      <c r="BT19" s="384"/>
      <c r="BU19" s="384"/>
      <c r="BV19" s="384"/>
      <c r="BW19" s="384"/>
      <c r="BX19" s="384"/>
    </row>
  </sheetData>
  <mergeCells count="23">
    <mergeCell ref="A10:B10"/>
    <mergeCell ref="AD13:AE13"/>
    <mergeCell ref="AF13:AG13"/>
    <mergeCell ref="AH13:AI13"/>
    <mergeCell ref="AD14:AE14"/>
    <mergeCell ref="AF14:AG14"/>
    <mergeCell ref="AH14:AI14"/>
    <mergeCell ref="AD15:AE15"/>
    <mergeCell ref="AF15:AG15"/>
    <mergeCell ref="AH15:AI15"/>
    <mergeCell ref="AD16:AE16"/>
    <mergeCell ref="AF16:AG16"/>
    <mergeCell ref="AH16:AI16"/>
    <mergeCell ref="A19:B19"/>
    <mergeCell ref="AD19:AE19"/>
    <mergeCell ref="AF19:AG19"/>
    <mergeCell ref="AH19:AI19"/>
    <mergeCell ref="AD17:AE17"/>
    <mergeCell ref="AF17:AG17"/>
    <mergeCell ref="AH17:AI17"/>
    <mergeCell ref="AD18:AE18"/>
    <mergeCell ref="AF18:AG18"/>
    <mergeCell ref="AH18:AI18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0" orientation="landscape" horizontalDpi="4294967294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R190"/>
  <sheetViews>
    <sheetView showGridLines="0" zoomScale="110" zoomScaleNormal="110" workbookViewId="0">
      <pane xSplit="3" ySplit="4" topLeftCell="D157" activePane="bottomRight" state="frozen"/>
      <selection pane="topRight" activeCell="D1" sqref="D1"/>
      <selection pane="bottomLeft" activeCell="A5" sqref="A5"/>
      <selection pane="bottomRight" activeCell="D166" sqref="D166"/>
    </sheetView>
  </sheetViews>
  <sheetFormatPr defaultRowHeight="19.5" customHeight="1" x14ac:dyDescent="0.3"/>
  <cols>
    <col min="1" max="1" width="3.875" style="856" bestFit="1" customWidth="1"/>
    <col min="2" max="2" width="8.125" style="856" bestFit="1" customWidth="1"/>
    <col min="3" max="3" width="23.375" style="856" customWidth="1"/>
    <col min="4" max="4" width="20.625" style="856" customWidth="1"/>
    <col min="5" max="5" width="11.125" style="856" customWidth="1"/>
    <col min="6" max="6" width="9.125" style="835" customWidth="1"/>
    <col min="7" max="8" width="5.625" style="836" customWidth="1"/>
    <col min="9" max="9" width="5.375" style="836" customWidth="1"/>
    <col min="10" max="11" width="5.625" style="836" customWidth="1"/>
    <col min="12" max="13" width="5.625" style="835" customWidth="1"/>
    <col min="14" max="14" width="5.375" style="856" customWidth="1"/>
    <col min="15" max="15" width="2.5" style="856" customWidth="1"/>
    <col min="16" max="16" width="9.875" style="856" customWidth="1"/>
    <col min="17" max="17" width="5.25" style="856" customWidth="1"/>
    <col min="18" max="18" width="4.25" style="856" bestFit="1" customWidth="1"/>
    <col min="19" max="16384" width="9" style="856"/>
  </cols>
  <sheetData>
    <row r="1" spans="1:18" ht="19.5" customHeight="1" x14ac:dyDescent="0.3">
      <c r="A1" s="848" t="s">
        <v>947</v>
      </c>
      <c r="B1" s="849"/>
      <c r="C1" s="850"/>
      <c r="D1" s="849"/>
      <c r="E1" s="851"/>
      <c r="F1" s="852"/>
      <c r="G1" s="853"/>
      <c r="H1" s="853"/>
      <c r="I1" s="853"/>
      <c r="J1" s="853"/>
      <c r="K1" s="853"/>
      <c r="L1" s="852"/>
      <c r="M1" s="852"/>
      <c r="N1" s="854"/>
      <c r="O1" s="854"/>
      <c r="P1" s="854"/>
      <c r="Q1" s="855"/>
    </row>
    <row r="2" spans="1:18" ht="19.5" customHeight="1" x14ac:dyDescent="0.3">
      <c r="A2" s="1180" t="s">
        <v>170</v>
      </c>
      <c r="B2" s="1182" t="s">
        <v>630</v>
      </c>
      <c r="C2" s="1182" t="s">
        <v>955</v>
      </c>
      <c r="D2" s="1183" t="s">
        <v>1555</v>
      </c>
      <c r="E2" s="1183" t="s">
        <v>248</v>
      </c>
      <c r="F2" s="1178" t="s">
        <v>1554</v>
      </c>
      <c r="G2" s="847" t="s">
        <v>1553</v>
      </c>
      <c r="H2" s="847"/>
      <c r="I2" s="847"/>
      <c r="J2" s="857" t="s">
        <v>868</v>
      </c>
      <c r="K2" s="857"/>
      <c r="L2" s="857"/>
      <c r="M2" s="857"/>
      <c r="N2" s="858" t="s">
        <v>1552</v>
      </c>
      <c r="O2" s="859" t="s">
        <v>633</v>
      </c>
      <c r="P2" s="860"/>
      <c r="Q2" s="861" t="s">
        <v>634</v>
      </c>
      <c r="R2" s="862" t="s">
        <v>1551</v>
      </c>
    </row>
    <row r="3" spans="1:18" ht="19.5" customHeight="1" x14ac:dyDescent="0.3">
      <c r="A3" s="1181"/>
      <c r="B3" s="1179"/>
      <c r="C3" s="1179"/>
      <c r="D3" s="1179"/>
      <c r="E3" s="1179"/>
      <c r="F3" s="1179"/>
      <c r="G3" s="846" t="s">
        <v>303</v>
      </c>
      <c r="H3" s="846" t="s">
        <v>304</v>
      </c>
      <c r="I3" s="846" t="s">
        <v>173</v>
      </c>
      <c r="J3" s="863" t="s">
        <v>303</v>
      </c>
      <c r="K3" s="863" t="s">
        <v>304</v>
      </c>
      <c r="L3" s="863" t="s">
        <v>173</v>
      </c>
      <c r="M3" s="863" t="s">
        <v>622</v>
      </c>
      <c r="N3" s="864" t="s">
        <v>874</v>
      </c>
      <c r="O3" s="865" t="s">
        <v>635</v>
      </c>
      <c r="P3" s="866" t="s">
        <v>636</v>
      </c>
      <c r="Q3" s="867" t="s">
        <v>637</v>
      </c>
      <c r="R3" s="868" t="s">
        <v>1550</v>
      </c>
    </row>
    <row r="4" spans="1:18" ht="19.5" customHeight="1" x14ac:dyDescent="0.3">
      <c r="A4" s="869"/>
      <c r="B4" s="870"/>
      <c r="C4" s="871" t="s">
        <v>623</v>
      </c>
      <c r="D4" s="872"/>
      <c r="E4" s="870"/>
      <c r="F4" s="870"/>
      <c r="G4" s="873"/>
      <c r="H4" s="873"/>
      <c r="I4" s="873"/>
      <c r="J4" s="874"/>
      <c r="K4" s="874"/>
      <c r="L4" s="874"/>
      <c r="M4" s="874"/>
      <c r="N4" s="872"/>
      <c r="O4" s="875"/>
      <c r="P4" s="876"/>
      <c r="Q4" s="875"/>
      <c r="R4" s="877"/>
    </row>
    <row r="5" spans="1:18" ht="19.5" customHeight="1" x14ac:dyDescent="0.3">
      <c r="A5" s="878">
        <v>1</v>
      </c>
      <c r="B5" s="879" t="s">
        <v>1549</v>
      </c>
      <c r="C5" s="880" t="s">
        <v>5</v>
      </c>
      <c r="D5" s="881" t="s">
        <v>1548</v>
      </c>
      <c r="E5" s="882" t="s">
        <v>1547</v>
      </c>
      <c r="F5" s="883"/>
      <c r="G5" s="884">
        <v>4</v>
      </c>
      <c r="H5" s="884">
        <v>11</v>
      </c>
      <c r="I5" s="884">
        <f t="shared" ref="I5:I15" si="0">SUM(G5:H5)</f>
        <v>15</v>
      </c>
      <c r="J5" s="962">
        <v>79</v>
      </c>
      <c r="K5" s="962">
        <v>64</v>
      </c>
      <c r="L5" s="963">
        <v>143</v>
      </c>
      <c r="M5" s="963">
        <v>11</v>
      </c>
      <c r="N5" s="885" t="s">
        <v>693</v>
      </c>
      <c r="O5" s="886" t="s">
        <v>639</v>
      </c>
      <c r="P5" s="887" t="s">
        <v>1543</v>
      </c>
      <c r="Q5" s="886" t="s">
        <v>641</v>
      </c>
      <c r="R5" s="888">
        <v>23</v>
      </c>
    </row>
    <row r="6" spans="1:18" ht="19.5" customHeight="1" x14ac:dyDescent="0.3">
      <c r="A6" s="878">
        <v>2</v>
      </c>
      <c r="B6" s="879" t="s">
        <v>1546</v>
      </c>
      <c r="C6" s="880" t="s">
        <v>6</v>
      </c>
      <c r="D6" s="889" t="s">
        <v>331</v>
      </c>
      <c r="E6" s="890" t="s">
        <v>1545</v>
      </c>
      <c r="F6" s="883" t="s">
        <v>1544</v>
      </c>
      <c r="G6" s="884">
        <v>5</v>
      </c>
      <c r="H6" s="884">
        <v>9</v>
      </c>
      <c r="I6" s="884">
        <f t="shared" si="0"/>
        <v>14</v>
      </c>
      <c r="J6" s="962">
        <v>58</v>
      </c>
      <c r="K6" s="962">
        <v>74</v>
      </c>
      <c r="L6" s="963">
        <v>132</v>
      </c>
      <c r="M6" s="963">
        <v>11</v>
      </c>
      <c r="N6" s="885" t="s">
        <v>693</v>
      </c>
      <c r="O6" s="886" t="s">
        <v>650</v>
      </c>
      <c r="P6" s="887" t="s">
        <v>1543</v>
      </c>
      <c r="Q6" s="886" t="s">
        <v>641</v>
      </c>
      <c r="R6" s="888">
        <v>30</v>
      </c>
    </row>
    <row r="7" spans="1:18" ht="19.5" customHeight="1" x14ac:dyDescent="0.3">
      <c r="A7" s="878">
        <v>3</v>
      </c>
      <c r="B7" s="879" t="s">
        <v>1542</v>
      </c>
      <c r="C7" s="880" t="s">
        <v>7</v>
      </c>
      <c r="D7" s="881" t="s">
        <v>1541</v>
      </c>
      <c r="E7" s="890" t="s">
        <v>1540</v>
      </c>
      <c r="F7" s="891" t="s">
        <v>1539</v>
      </c>
      <c r="G7" s="892">
        <v>3</v>
      </c>
      <c r="H7" s="892">
        <v>3</v>
      </c>
      <c r="I7" s="884">
        <f t="shared" si="0"/>
        <v>6</v>
      </c>
      <c r="J7" s="962">
        <v>54</v>
      </c>
      <c r="K7" s="962">
        <v>34</v>
      </c>
      <c r="L7" s="963">
        <v>88</v>
      </c>
      <c r="M7" s="963">
        <v>8</v>
      </c>
      <c r="N7" s="885" t="s">
        <v>694</v>
      </c>
      <c r="O7" s="886" t="s">
        <v>646</v>
      </c>
      <c r="P7" s="887" t="s">
        <v>1520</v>
      </c>
      <c r="Q7" s="886" t="s">
        <v>641</v>
      </c>
      <c r="R7" s="888">
        <v>19</v>
      </c>
    </row>
    <row r="8" spans="1:18" ht="19.5" customHeight="1" x14ac:dyDescent="0.3">
      <c r="A8" s="878">
        <v>4</v>
      </c>
      <c r="B8" s="879" t="s">
        <v>1538</v>
      </c>
      <c r="C8" s="880" t="s">
        <v>8</v>
      </c>
      <c r="D8" s="881" t="s">
        <v>1537</v>
      </c>
      <c r="E8" s="890" t="s">
        <v>1536</v>
      </c>
      <c r="F8" s="893" t="s">
        <v>1535</v>
      </c>
      <c r="G8" s="894">
        <v>2</v>
      </c>
      <c r="H8" s="894">
        <v>7</v>
      </c>
      <c r="I8" s="884">
        <f t="shared" si="0"/>
        <v>9</v>
      </c>
      <c r="J8" s="962">
        <v>44</v>
      </c>
      <c r="K8" s="962">
        <v>35</v>
      </c>
      <c r="L8" s="963">
        <v>79</v>
      </c>
      <c r="M8" s="963">
        <v>11</v>
      </c>
      <c r="N8" s="885" t="s">
        <v>696</v>
      </c>
      <c r="O8" s="886" t="s">
        <v>659</v>
      </c>
      <c r="P8" s="887" t="s">
        <v>1520</v>
      </c>
      <c r="Q8" s="886" t="s">
        <v>641</v>
      </c>
      <c r="R8" s="888">
        <v>18</v>
      </c>
    </row>
    <row r="9" spans="1:18" ht="19.5" customHeight="1" x14ac:dyDescent="0.3">
      <c r="A9" s="878">
        <v>5</v>
      </c>
      <c r="B9" s="879" t="s">
        <v>1534</v>
      </c>
      <c r="C9" s="880" t="s">
        <v>9</v>
      </c>
      <c r="D9" s="881" t="s">
        <v>1533</v>
      </c>
      <c r="E9" s="890" t="s">
        <v>1532</v>
      </c>
      <c r="F9" s="883" t="s">
        <v>1531</v>
      </c>
      <c r="G9" s="884">
        <v>3</v>
      </c>
      <c r="H9" s="884">
        <v>1</v>
      </c>
      <c r="I9" s="884">
        <f t="shared" si="0"/>
        <v>4</v>
      </c>
      <c r="J9" s="962">
        <v>33</v>
      </c>
      <c r="K9" s="962">
        <v>29</v>
      </c>
      <c r="L9" s="963">
        <v>62</v>
      </c>
      <c r="M9" s="963">
        <v>9</v>
      </c>
      <c r="N9" s="885" t="s">
        <v>695</v>
      </c>
      <c r="O9" s="886" t="s">
        <v>674</v>
      </c>
      <c r="P9" s="887" t="s">
        <v>1520</v>
      </c>
      <c r="Q9" s="886" t="s">
        <v>641</v>
      </c>
      <c r="R9" s="888">
        <v>6</v>
      </c>
    </row>
    <row r="10" spans="1:18" ht="19.5" customHeight="1" x14ac:dyDescent="0.3">
      <c r="A10" s="878">
        <v>6</v>
      </c>
      <c r="B10" s="879" t="s">
        <v>1530</v>
      </c>
      <c r="C10" s="880" t="s">
        <v>10</v>
      </c>
      <c r="D10" s="881" t="s">
        <v>341</v>
      </c>
      <c r="E10" s="890" t="s">
        <v>1529</v>
      </c>
      <c r="F10" s="883" t="s">
        <v>1528</v>
      </c>
      <c r="G10" s="884">
        <v>6</v>
      </c>
      <c r="H10" s="884">
        <v>8</v>
      </c>
      <c r="I10" s="884">
        <f t="shared" si="0"/>
        <v>14</v>
      </c>
      <c r="J10" s="962">
        <v>112</v>
      </c>
      <c r="K10" s="962">
        <v>69</v>
      </c>
      <c r="L10" s="963">
        <v>181</v>
      </c>
      <c r="M10" s="963">
        <v>11</v>
      </c>
      <c r="N10" s="885" t="s">
        <v>693</v>
      </c>
      <c r="O10" s="886" t="s">
        <v>676</v>
      </c>
      <c r="P10" s="887" t="s">
        <v>1520</v>
      </c>
      <c r="Q10" s="886" t="s">
        <v>641</v>
      </c>
      <c r="R10" s="888">
        <v>5</v>
      </c>
    </row>
    <row r="11" spans="1:18" ht="19.5" customHeight="1" x14ac:dyDescent="0.3">
      <c r="A11" s="878">
        <v>7</v>
      </c>
      <c r="B11" s="879" t="s">
        <v>1527</v>
      </c>
      <c r="C11" s="880" t="s">
        <v>11</v>
      </c>
      <c r="D11" s="881" t="s">
        <v>1526</v>
      </c>
      <c r="E11" s="890" t="s">
        <v>1611</v>
      </c>
      <c r="F11" s="883" t="s">
        <v>1525</v>
      </c>
      <c r="G11" s="884">
        <v>1</v>
      </c>
      <c r="H11" s="884">
        <v>1</v>
      </c>
      <c r="I11" s="884">
        <f t="shared" si="0"/>
        <v>2</v>
      </c>
      <c r="J11" s="962">
        <v>6</v>
      </c>
      <c r="K11" s="962">
        <v>7</v>
      </c>
      <c r="L11" s="963">
        <v>13</v>
      </c>
      <c r="M11" s="963">
        <v>3</v>
      </c>
      <c r="N11" s="885" t="s">
        <v>694</v>
      </c>
      <c r="O11" s="886" t="s">
        <v>643</v>
      </c>
      <c r="P11" s="887" t="s">
        <v>1520</v>
      </c>
      <c r="Q11" s="886" t="s">
        <v>641</v>
      </c>
      <c r="R11" s="888">
        <v>3</v>
      </c>
    </row>
    <row r="12" spans="1:18" ht="19.5" customHeight="1" x14ac:dyDescent="0.3">
      <c r="A12" s="878">
        <v>8</v>
      </c>
      <c r="B12" s="879" t="s">
        <v>1524</v>
      </c>
      <c r="C12" s="880" t="s">
        <v>12</v>
      </c>
      <c r="D12" s="881" t="s">
        <v>1523</v>
      </c>
      <c r="E12" s="890" t="s">
        <v>1522</v>
      </c>
      <c r="F12" s="883" t="s">
        <v>1521</v>
      </c>
      <c r="G12" s="884">
        <v>3</v>
      </c>
      <c r="H12" s="884"/>
      <c r="I12" s="884">
        <f t="shared" si="0"/>
        <v>3</v>
      </c>
      <c r="J12" s="962">
        <v>21</v>
      </c>
      <c r="K12" s="962">
        <v>11</v>
      </c>
      <c r="L12" s="963">
        <v>32</v>
      </c>
      <c r="M12" s="963">
        <v>8</v>
      </c>
      <c r="N12" s="885" t="s">
        <v>694</v>
      </c>
      <c r="O12" s="886" t="s">
        <v>663</v>
      </c>
      <c r="P12" s="887" t="s">
        <v>1520</v>
      </c>
      <c r="Q12" s="886" t="s">
        <v>641</v>
      </c>
      <c r="R12" s="888">
        <v>7</v>
      </c>
    </row>
    <row r="13" spans="1:18" ht="19.5" customHeight="1" x14ac:dyDescent="0.3">
      <c r="A13" s="878">
        <v>9</v>
      </c>
      <c r="B13" s="879" t="s">
        <v>638</v>
      </c>
      <c r="C13" s="880" t="s">
        <v>13</v>
      </c>
      <c r="D13" s="881" t="s">
        <v>1519</v>
      </c>
      <c r="E13" s="890" t="s">
        <v>1518</v>
      </c>
      <c r="F13" s="883" t="s">
        <v>1517</v>
      </c>
      <c r="G13" s="884">
        <v>1</v>
      </c>
      <c r="H13" s="884">
        <v>1</v>
      </c>
      <c r="I13" s="884">
        <f t="shared" si="0"/>
        <v>2</v>
      </c>
      <c r="J13" s="962">
        <v>3</v>
      </c>
      <c r="K13" s="962"/>
      <c r="L13" s="963">
        <v>3</v>
      </c>
      <c r="M13" s="963">
        <v>3</v>
      </c>
      <c r="N13" s="885" t="s">
        <v>694</v>
      </c>
      <c r="O13" s="886" t="s">
        <v>639</v>
      </c>
      <c r="P13" s="887" t="s">
        <v>640</v>
      </c>
      <c r="Q13" s="886" t="s">
        <v>641</v>
      </c>
      <c r="R13" s="888">
        <v>7</v>
      </c>
    </row>
    <row r="14" spans="1:18" ht="19.5" customHeight="1" x14ac:dyDescent="0.3">
      <c r="A14" s="878">
        <v>10</v>
      </c>
      <c r="B14" s="879" t="s">
        <v>1516</v>
      </c>
      <c r="C14" s="880" t="s">
        <v>14</v>
      </c>
      <c r="D14" s="881" t="s">
        <v>1515</v>
      </c>
      <c r="E14" s="964" t="s">
        <v>1514</v>
      </c>
      <c r="F14" s="883" t="s">
        <v>1513</v>
      </c>
      <c r="G14" s="884">
        <v>3</v>
      </c>
      <c r="H14" s="884">
        <v>13</v>
      </c>
      <c r="I14" s="884">
        <f t="shared" si="0"/>
        <v>16</v>
      </c>
      <c r="J14" s="962">
        <v>149</v>
      </c>
      <c r="K14" s="962">
        <v>112</v>
      </c>
      <c r="L14" s="963">
        <v>261</v>
      </c>
      <c r="M14" s="963">
        <v>11</v>
      </c>
      <c r="N14" s="885" t="s">
        <v>693</v>
      </c>
      <c r="O14" s="886" t="s">
        <v>659</v>
      </c>
      <c r="P14" s="887" t="s">
        <v>640</v>
      </c>
      <c r="Q14" s="886" t="s">
        <v>641</v>
      </c>
      <c r="R14" s="888">
        <v>15</v>
      </c>
    </row>
    <row r="15" spans="1:18" ht="19.5" customHeight="1" x14ac:dyDescent="0.3">
      <c r="A15" s="878">
        <v>11</v>
      </c>
      <c r="B15" s="879" t="s">
        <v>1512</v>
      </c>
      <c r="C15" s="880" t="s">
        <v>15</v>
      </c>
      <c r="D15" s="881" t="s">
        <v>335</v>
      </c>
      <c r="E15" s="890" t="s">
        <v>1511</v>
      </c>
      <c r="F15" s="883" t="s">
        <v>1510</v>
      </c>
      <c r="G15" s="884">
        <v>1</v>
      </c>
      <c r="H15" s="884">
        <v>5</v>
      </c>
      <c r="I15" s="884">
        <f t="shared" si="0"/>
        <v>6</v>
      </c>
      <c r="J15" s="962">
        <v>50</v>
      </c>
      <c r="K15" s="962">
        <v>31</v>
      </c>
      <c r="L15" s="963">
        <v>81</v>
      </c>
      <c r="M15" s="963">
        <v>8</v>
      </c>
      <c r="N15" s="885" t="s">
        <v>694</v>
      </c>
      <c r="O15" s="886" t="s">
        <v>674</v>
      </c>
      <c r="P15" s="887" t="s">
        <v>640</v>
      </c>
      <c r="Q15" s="886" t="s">
        <v>641</v>
      </c>
      <c r="R15" s="888">
        <v>14</v>
      </c>
    </row>
    <row r="16" spans="1:18" ht="19.5" customHeight="1" x14ac:dyDescent="0.3">
      <c r="A16" s="878">
        <v>12</v>
      </c>
      <c r="B16" s="879" t="s">
        <v>642</v>
      </c>
      <c r="C16" s="895" t="s">
        <v>16</v>
      </c>
      <c r="D16" s="881" t="s">
        <v>1488</v>
      </c>
      <c r="E16" s="890" t="s">
        <v>1487</v>
      </c>
      <c r="F16" s="883" t="s">
        <v>1509</v>
      </c>
      <c r="G16" s="884"/>
      <c r="H16" s="884"/>
      <c r="I16" s="884"/>
      <c r="J16" s="962">
        <v>1</v>
      </c>
      <c r="K16" s="962">
        <v>3</v>
      </c>
      <c r="L16" s="963">
        <v>4</v>
      </c>
      <c r="M16" s="963">
        <v>2</v>
      </c>
      <c r="N16" s="885" t="s">
        <v>694</v>
      </c>
      <c r="O16" s="886" t="s">
        <v>643</v>
      </c>
      <c r="P16" s="887" t="s">
        <v>640</v>
      </c>
      <c r="Q16" s="886" t="s">
        <v>641</v>
      </c>
      <c r="R16" s="888">
        <v>9</v>
      </c>
    </row>
    <row r="17" spans="1:18" ht="19.5" customHeight="1" x14ac:dyDescent="0.3">
      <c r="A17" s="878">
        <v>13</v>
      </c>
      <c r="B17" s="879" t="s">
        <v>1508</v>
      </c>
      <c r="C17" s="880" t="s">
        <v>17</v>
      </c>
      <c r="D17" s="881" t="s">
        <v>1507</v>
      </c>
      <c r="E17" s="890" t="s">
        <v>1506</v>
      </c>
      <c r="F17" s="883" t="s">
        <v>1505</v>
      </c>
      <c r="G17" s="884">
        <v>4</v>
      </c>
      <c r="H17" s="884">
        <v>10</v>
      </c>
      <c r="I17" s="884">
        <f t="shared" ref="I17:I32" si="1">SUM(G17:H17)</f>
        <v>14</v>
      </c>
      <c r="J17" s="962">
        <v>92</v>
      </c>
      <c r="K17" s="962">
        <v>80</v>
      </c>
      <c r="L17" s="963">
        <v>172</v>
      </c>
      <c r="M17" s="963">
        <v>11</v>
      </c>
      <c r="N17" s="885" t="s">
        <v>693</v>
      </c>
      <c r="O17" s="886">
        <v>3</v>
      </c>
      <c r="P17" s="887" t="s">
        <v>1500</v>
      </c>
      <c r="Q17" s="886" t="s">
        <v>641</v>
      </c>
      <c r="R17" s="888">
        <v>44</v>
      </c>
    </row>
    <row r="18" spans="1:18" ht="19.5" customHeight="1" x14ac:dyDescent="0.3">
      <c r="A18" s="878">
        <v>14</v>
      </c>
      <c r="B18" s="879" t="s">
        <v>1504</v>
      </c>
      <c r="C18" s="880" t="s">
        <v>18</v>
      </c>
      <c r="D18" s="881" t="s">
        <v>1503</v>
      </c>
      <c r="E18" s="890" t="s">
        <v>1502</v>
      </c>
      <c r="F18" s="883" t="s">
        <v>1501</v>
      </c>
      <c r="G18" s="884">
        <v>1</v>
      </c>
      <c r="H18" s="884">
        <v>3</v>
      </c>
      <c r="I18" s="884">
        <f t="shared" si="1"/>
        <v>4</v>
      </c>
      <c r="J18" s="962">
        <v>34</v>
      </c>
      <c r="K18" s="962">
        <v>30</v>
      </c>
      <c r="L18" s="963">
        <v>64</v>
      </c>
      <c r="M18" s="963">
        <v>9</v>
      </c>
      <c r="N18" s="885" t="s">
        <v>695</v>
      </c>
      <c r="O18" s="886" t="s">
        <v>643</v>
      </c>
      <c r="P18" s="887" t="s">
        <v>1500</v>
      </c>
      <c r="Q18" s="886" t="s">
        <v>641</v>
      </c>
      <c r="R18" s="888">
        <v>50</v>
      </c>
    </row>
    <row r="19" spans="1:18" ht="19.5" customHeight="1" x14ac:dyDescent="0.3">
      <c r="A19" s="878">
        <v>15</v>
      </c>
      <c r="B19" s="879" t="s">
        <v>1499</v>
      </c>
      <c r="C19" s="880" t="s">
        <v>19</v>
      </c>
      <c r="D19" s="881" t="s">
        <v>1498</v>
      </c>
      <c r="E19" s="890" t="s">
        <v>1497</v>
      </c>
      <c r="F19" s="883" t="s">
        <v>1496</v>
      </c>
      <c r="G19" s="884">
        <v>2</v>
      </c>
      <c r="H19" s="884">
        <v>10</v>
      </c>
      <c r="I19" s="884">
        <f t="shared" si="1"/>
        <v>12</v>
      </c>
      <c r="J19" s="962">
        <v>115</v>
      </c>
      <c r="K19" s="962">
        <v>122</v>
      </c>
      <c r="L19" s="963">
        <v>237</v>
      </c>
      <c r="M19" s="963">
        <v>9</v>
      </c>
      <c r="N19" s="885" t="s">
        <v>694</v>
      </c>
      <c r="O19" s="886" t="s">
        <v>674</v>
      </c>
      <c r="P19" s="887" t="s">
        <v>1485</v>
      </c>
      <c r="Q19" s="886" t="s">
        <v>641</v>
      </c>
      <c r="R19" s="888">
        <v>6</v>
      </c>
    </row>
    <row r="20" spans="1:18" ht="19.5" customHeight="1" x14ac:dyDescent="0.3">
      <c r="A20" s="878">
        <v>16</v>
      </c>
      <c r="B20" s="879" t="s">
        <v>1495</v>
      </c>
      <c r="C20" s="880" t="s">
        <v>20</v>
      </c>
      <c r="D20" s="881" t="s">
        <v>1317</v>
      </c>
      <c r="E20" s="890" t="s">
        <v>1316</v>
      </c>
      <c r="F20" s="883" t="s">
        <v>1494</v>
      </c>
      <c r="G20" s="884">
        <v>1</v>
      </c>
      <c r="H20" s="884">
        <v>3</v>
      </c>
      <c r="I20" s="884">
        <f t="shared" si="1"/>
        <v>4</v>
      </c>
      <c r="J20" s="962">
        <v>22</v>
      </c>
      <c r="K20" s="962">
        <v>15</v>
      </c>
      <c r="L20" s="963">
        <v>37</v>
      </c>
      <c r="M20" s="963">
        <v>8</v>
      </c>
      <c r="N20" s="885" t="s">
        <v>694</v>
      </c>
      <c r="O20" s="886" t="s">
        <v>650</v>
      </c>
      <c r="P20" s="887" t="s">
        <v>1485</v>
      </c>
      <c r="Q20" s="886" t="s">
        <v>641</v>
      </c>
      <c r="R20" s="888">
        <v>5</v>
      </c>
    </row>
    <row r="21" spans="1:18" ht="19.5" customHeight="1" x14ac:dyDescent="0.3">
      <c r="A21" s="878">
        <v>17</v>
      </c>
      <c r="B21" s="879" t="s">
        <v>1493</v>
      </c>
      <c r="C21" s="880" t="s">
        <v>21</v>
      </c>
      <c r="D21" s="881" t="s">
        <v>1492</v>
      </c>
      <c r="E21" s="890" t="s">
        <v>1491</v>
      </c>
      <c r="F21" s="883" t="s">
        <v>1490</v>
      </c>
      <c r="G21" s="884">
        <v>1</v>
      </c>
      <c r="H21" s="884">
        <v>3</v>
      </c>
      <c r="I21" s="884">
        <f t="shared" si="1"/>
        <v>4</v>
      </c>
      <c r="J21" s="962">
        <v>31</v>
      </c>
      <c r="K21" s="962">
        <v>24</v>
      </c>
      <c r="L21" s="963">
        <v>55</v>
      </c>
      <c r="M21" s="963">
        <v>9</v>
      </c>
      <c r="N21" s="885" t="s">
        <v>695</v>
      </c>
      <c r="O21" s="886" t="s">
        <v>663</v>
      </c>
      <c r="P21" s="887" t="s">
        <v>1485</v>
      </c>
      <c r="Q21" s="886" t="s">
        <v>641</v>
      </c>
      <c r="R21" s="888">
        <v>8</v>
      </c>
    </row>
    <row r="22" spans="1:18" ht="19.5" customHeight="1" x14ac:dyDescent="0.3">
      <c r="A22" s="878">
        <v>18</v>
      </c>
      <c r="B22" s="879" t="s">
        <v>1489</v>
      </c>
      <c r="C22" s="880" t="s">
        <v>22</v>
      </c>
      <c r="D22" s="881" t="s">
        <v>1488</v>
      </c>
      <c r="E22" s="890" t="s">
        <v>1487</v>
      </c>
      <c r="F22" s="883" t="s">
        <v>1486</v>
      </c>
      <c r="G22" s="884">
        <v>3</v>
      </c>
      <c r="H22" s="884">
        <v>7</v>
      </c>
      <c r="I22" s="884">
        <f t="shared" si="1"/>
        <v>10</v>
      </c>
      <c r="J22" s="962">
        <v>72</v>
      </c>
      <c r="K22" s="962">
        <v>81</v>
      </c>
      <c r="L22" s="963">
        <v>153</v>
      </c>
      <c r="M22" s="963">
        <v>8</v>
      </c>
      <c r="N22" s="885" t="s">
        <v>694</v>
      </c>
      <c r="O22" s="886" t="s">
        <v>659</v>
      </c>
      <c r="P22" s="887" t="s">
        <v>1485</v>
      </c>
      <c r="Q22" s="886" t="s">
        <v>641</v>
      </c>
      <c r="R22" s="888">
        <v>9</v>
      </c>
    </row>
    <row r="23" spans="1:18" ht="19.5" customHeight="1" x14ac:dyDescent="0.3">
      <c r="A23" s="878">
        <v>19</v>
      </c>
      <c r="B23" s="879" t="s">
        <v>1484</v>
      </c>
      <c r="C23" s="880" t="s">
        <v>23</v>
      </c>
      <c r="D23" s="896" t="s">
        <v>1483</v>
      </c>
      <c r="E23" s="890" t="s">
        <v>1482</v>
      </c>
      <c r="F23" s="883" t="s">
        <v>1481</v>
      </c>
      <c r="G23" s="884">
        <v>17</v>
      </c>
      <c r="H23" s="884">
        <v>103</v>
      </c>
      <c r="I23" s="884">
        <f t="shared" si="1"/>
        <v>120</v>
      </c>
      <c r="J23" s="962">
        <v>1681</v>
      </c>
      <c r="K23" s="962">
        <v>1483</v>
      </c>
      <c r="L23" s="963">
        <v>3164</v>
      </c>
      <c r="M23" s="963">
        <v>87</v>
      </c>
      <c r="N23" s="885" t="s">
        <v>696</v>
      </c>
      <c r="O23" s="886" t="s">
        <v>1480</v>
      </c>
      <c r="P23" s="887" t="s">
        <v>1479</v>
      </c>
      <c r="Q23" s="886">
        <v>53000</v>
      </c>
      <c r="R23" s="888">
        <v>3</v>
      </c>
    </row>
    <row r="24" spans="1:18" ht="19.5" customHeight="1" x14ac:dyDescent="0.3">
      <c r="A24" s="878">
        <v>20</v>
      </c>
      <c r="B24" s="879" t="s">
        <v>1478</v>
      </c>
      <c r="C24" s="880" t="s">
        <v>24</v>
      </c>
      <c r="D24" s="881" t="s">
        <v>1472</v>
      </c>
      <c r="E24" s="890" t="s">
        <v>1612</v>
      </c>
      <c r="F24" s="883" t="s">
        <v>1477</v>
      </c>
      <c r="G24" s="884">
        <v>2</v>
      </c>
      <c r="H24" s="884">
        <v>8</v>
      </c>
      <c r="I24" s="884">
        <f t="shared" si="1"/>
        <v>10</v>
      </c>
      <c r="J24" s="962">
        <v>80</v>
      </c>
      <c r="K24" s="962">
        <v>76</v>
      </c>
      <c r="L24" s="963">
        <v>156</v>
      </c>
      <c r="M24" s="963">
        <v>8</v>
      </c>
      <c r="N24" s="885" t="s">
        <v>694</v>
      </c>
      <c r="O24" s="886" t="s">
        <v>639</v>
      </c>
      <c r="P24" s="887" t="s">
        <v>647</v>
      </c>
      <c r="Q24" s="886" t="s">
        <v>641</v>
      </c>
      <c r="R24" s="888">
        <v>12</v>
      </c>
    </row>
    <row r="25" spans="1:18" ht="19.5" customHeight="1" x14ac:dyDescent="0.3">
      <c r="A25" s="878">
        <v>21</v>
      </c>
      <c r="B25" s="879" t="s">
        <v>1476</v>
      </c>
      <c r="C25" s="880" t="s">
        <v>25</v>
      </c>
      <c r="D25" s="881" t="s">
        <v>1475</v>
      </c>
      <c r="E25" s="890" t="s">
        <v>1474</v>
      </c>
      <c r="F25" s="883" t="s">
        <v>1473</v>
      </c>
      <c r="G25" s="884">
        <v>1</v>
      </c>
      <c r="H25" s="884">
        <v>6</v>
      </c>
      <c r="I25" s="884">
        <f t="shared" si="1"/>
        <v>7</v>
      </c>
      <c r="J25" s="962">
        <v>48</v>
      </c>
      <c r="K25" s="962">
        <v>35</v>
      </c>
      <c r="L25" s="963">
        <v>83</v>
      </c>
      <c r="M25" s="963">
        <v>8</v>
      </c>
      <c r="N25" s="885" t="s">
        <v>694</v>
      </c>
      <c r="O25" s="886">
        <v>5</v>
      </c>
      <c r="P25" s="887" t="s">
        <v>647</v>
      </c>
      <c r="Q25" s="886" t="s">
        <v>641</v>
      </c>
      <c r="R25" s="888">
        <v>15</v>
      </c>
    </row>
    <row r="26" spans="1:18" ht="19.5" customHeight="1" x14ac:dyDescent="0.3">
      <c r="A26" s="878">
        <v>22</v>
      </c>
      <c r="B26" s="897" t="s">
        <v>644</v>
      </c>
      <c r="C26" s="898" t="s">
        <v>26</v>
      </c>
      <c r="D26" s="881" t="s">
        <v>1472</v>
      </c>
      <c r="E26" s="890" t="s">
        <v>1612</v>
      </c>
      <c r="F26" s="883" t="s">
        <v>1471</v>
      </c>
      <c r="G26" s="884"/>
      <c r="H26" s="884">
        <v>1</v>
      </c>
      <c r="I26" s="884">
        <f t="shared" si="1"/>
        <v>1</v>
      </c>
      <c r="J26" s="962"/>
      <c r="K26" s="962"/>
      <c r="L26" s="963"/>
      <c r="M26" s="963"/>
      <c r="N26" s="885" t="s">
        <v>694</v>
      </c>
      <c r="O26" s="886" t="s">
        <v>646</v>
      </c>
      <c r="P26" s="887" t="s">
        <v>647</v>
      </c>
      <c r="Q26" s="886" t="s">
        <v>641</v>
      </c>
      <c r="R26" s="888">
        <v>10</v>
      </c>
    </row>
    <row r="27" spans="1:18" ht="19.5" customHeight="1" x14ac:dyDescent="0.3">
      <c r="A27" s="878">
        <v>23</v>
      </c>
      <c r="B27" s="879" t="s">
        <v>648</v>
      </c>
      <c r="C27" s="880" t="s">
        <v>27</v>
      </c>
      <c r="D27" s="881" t="s">
        <v>1468</v>
      </c>
      <c r="E27" s="890" t="s">
        <v>1467</v>
      </c>
      <c r="F27" s="883" t="s">
        <v>1470</v>
      </c>
      <c r="G27" s="884"/>
      <c r="H27" s="884">
        <v>3</v>
      </c>
      <c r="I27" s="884">
        <f t="shared" si="1"/>
        <v>3</v>
      </c>
      <c r="J27" s="962">
        <v>10</v>
      </c>
      <c r="K27" s="962">
        <v>10</v>
      </c>
      <c r="L27" s="963">
        <v>20</v>
      </c>
      <c r="M27" s="963">
        <v>5</v>
      </c>
      <c r="N27" s="885" t="s">
        <v>694</v>
      </c>
      <c r="O27" s="886" t="s">
        <v>650</v>
      </c>
      <c r="P27" s="887" t="s">
        <v>651</v>
      </c>
      <c r="Q27" s="886" t="s">
        <v>641</v>
      </c>
      <c r="R27" s="888">
        <v>6</v>
      </c>
    </row>
    <row r="28" spans="1:18" ht="19.5" customHeight="1" x14ac:dyDescent="0.3">
      <c r="A28" s="878">
        <v>24</v>
      </c>
      <c r="B28" s="879" t="s">
        <v>1469</v>
      </c>
      <c r="C28" s="880" t="s">
        <v>28</v>
      </c>
      <c r="D28" s="881" t="s">
        <v>1468</v>
      </c>
      <c r="E28" s="890" t="s">
        <v>1467</v>
      </c>
      <c r="F28" s="883" t="s">
        <v>1466</v>
      </c>
      <c r="G28" s="884"/>
      <c r="H28" s="884">
        <v>4</v>
      </c>
      <c r="I28" s="884">
        <f t="shared" si="1"/>
        <v>4</v>
      </c>
      <c r="J28" s="962">
        <v>44</v>
      </c>
      <c r="K28" s="962">
        <v>35</v>
      </c>
      <c r="L28" s="963">
        <v>79</v>
      </c>
      <c r="M28" s="963">
        <v>8</v>
      </c>
      <c r="N28" s="885" t="s">
        <v>694</v>
      </c>
      <c r="O28" s="886" t="s">
        <v>659</v>
      </c>
      <c r="P28" s="887" t="s">
        <v>651</v>
      </c>
      <c r="Q28" s="886" t="s">
        <v>641</v>
      </c>
      <c r="R28" s="888">
        <v>7</v>
      </c>
    </row>
    <row r="29" spans="1:18" ht="19.5" customHeight="1" x14ac:dyDescent="0.3">
      <c r="A29" s="878">
        <v>25</v>
      </c>
      <c r="B29" s="879" t="s">
        <v>1465</v>
      </c>
      <c r="C29" s="880" t="s">
        <v>29</v>
      </c>
      <c r="D29" s="881" t="s">
        <v>1464</v>
      </c>
      <c r="E29" s="964" t="s">
        <v>1463</v>
      </c>
      <c r="F29" s="883" t="s">
        <v>1462</v>
      </c>
      <c r="G29" s="884">
        <v>1</v>
      </c>
      <c r="H29" s="884">
        <v>2</v>
      </c>
      <c r="I29" s="884">
        <f t="shared" si="1"/>
        <v>3</v>
      </c>
      <c r="J29" s="962">
        <v>27</v>
      </c>
      <c r="K29" s="962">
        <v>15</v>
      </c>
      <c r="L29" s="963">
        <v>42</v>
      </c>
      <c r="M29" s="963">
        <v>7</v>
      </c>
      <c r="N29" s="885" t="s">
        <v>694</v>
      </c>
      <c r="O29" s="886" t="s">
        <v>643</v>
      </c>
      <c r="P29" s="887" t="s">
        <v>1453</v>
      </c>
      <c r="Q29" s="886" t="s">
        <v>641</v>
      </c>
      <c r="R29" s="888">
        <v>25</v>
      </c>
    </row>
    <row r="30" spans="1:18" ht="19.5" customHeight="1" x14ac:dyDescent="0.3">
      <c r="A30" s="878">
        <v>26</v>
      </c>
      <c r="B30" s="879" t="s">
        <v>1461</v>
      </c>
      <c r="C30" s="880" t="s">
        <v>30</v>
      </c>
      <c r="D30" s="881" t="s">
        <v>1460</v>
      </c>
      <c r="E30" s="964" t="s">
        <v>1459</v>
      </c>
      <c r="F30" s="883" t="s">
        <v>1458</v>
      </c>
      <c r="G30" s="884">
        <v>1</v>
      </c>
      <c r="H30" s="884">
        <v>4</v>
      </c>
      <c r="I30" s="884">
        <f t="shared" si="1"/>
        <v>5</v>
      </c>
      <c r="J30" s="962">
        <v>5</v>
      </c>
      <c r="K30" s="962">
        <v>6</v>
      </c>
      <c r="L30" s="963">
        <v>11</v>
      </c>
      <c r="M30" s="963">
        <v>4</v>
      </c>
      <c r="N30" s="885" t="s">
        <v>694</v>
      </c>
      <c r="O30" s="886" t="s">
        <v>643</v>
      </c>
      <c r="P30" s="887" t="s">
        <v>1453</v>
      </c>
      <c r="Q30" s="886" t="s">
        <v>641</v>
      </c>
      <c r="R30" s="888">
        <v>35</v>
      </c>
    </row>
    <row r="31" spans="1:18" ht="19.5" customHeight="1" x14ac:dyDescent="0.3">
      <c r="A31" s="878">
        <v>27</v>
      </c>
      <c r="B31" s="879" t="s">
        <v>1457</v>
      </c>
      <c r="C31" s="880" t="s">
        <v>31</v>
      </c>
      <c r="D31" s="881" t="s">
        <v>1456</v>
      </c>
      <c r="E31" s="890" t="s">
        <v>1455</v>
      </c>
      <c r="F31" s="883" t="s">
        <v>1454</v>
      </c>
      <c r="G31" s="884">
        <v>4</v>
      </c>
      <c r="H31" s="884">
        <v>2</v>
      </c>
      <c r="I31" s="884">
        <f t="shared" si="1"/>
        <v>6</v>
      </c>
      <c r="J31" s="962">
        <v>63</v>
      </c>
      <c r="K31" s="962">
        <v>36</v>
      </c>
      <c r="L31" s="963">
        <v>99</v>
      </c>
      <c r="M31" s="963">
        <v>9</v>
      </c>
      <c r="N31" s="885" t="s">
        <v>695</v>
      </c>
      <c r="O31" s="886" t="s">
        <v>646</v>
      </c>
      <c r="P31" s="887" t="s">
        <v>1453</v>
      </c>
      <c r="Q31" s="886" t="s">
        <v>641</v>
      </c>
      <c r="R31" s="888">
        <v>28</v>
      </c>
    </row>
    <row r="32" spans="1:18" ht="19.5" customHeight="1" x14ac:dyDescent="0.3">
      <c r="A32" s="878">
        <v>28</v>
      </c>
      <c r="B32" s="879" t="s">
        <v>652</v>
      </c>
      <c r="C32" s="880" t="s">
        <v>32</v>
      </c>
      <c r="D32" s="881" t="s">
        <v>1433</v>
      </c>
      <c r="E32" s="882" t="s">
        <v>1432</v>
      </c>
      <c r="F32" s="883" t="s">
        <v>1452</v>
      </c>
      <c r="G32" s="884"/>
      <c r="H32" s="884">
        <v>3</v>
      </c>
      <c r="I32" s="884">
        <f t="shared" si="1"/>
        <v>3</v>
      </c>
      <c r="J32" s="962">
        <v>1</v>
      </c>
      <c r="K32" s="962">
        <v>1</v>
      </c>
      <c r="L32" s="963">
        <v>2</v>
      </c>
      <c r="M32" s="963">
        <v>1</v>
      </c>
      <c r="N32" s="885" t="s">
        <v>694</v>
      </c>
      <c r="O32" s="886" t="s">
        <v>653</v>
      </c>
      <c r="P32" s="887" t="s">
        <v>654</v>
      </c>
      <c r="Q32" s="886" t="s">
        <v>641</v>
      </c>
      <c r="R32" s="888">
        <v>30</v>
      </c>
    </row>
    <row r="33" spans="1:18" ht="19.5" customHeight="1" x14ac:dyDescent="0.3">
      <c r="A33" s="878">
        <v>29</v>
      </c>
      <c r="B33" s="879" t="s">
        <v>655</v>
      </c>
      <c r="C33" s="880" t="s">
        <v>656</v>
      </c>
      <c r="D33" s="881" t="s">
        <v>1433</v>
      </c>
      <c r="E33" s="882" t="s">
        <v>1432</v>
      </c>
      <c r="F33" s="883" t="s">
        <v>1451</v>
      </c>
      <c r="G33" s="884"/>
      <c r="H33" s="884"/>
      <c r="I33" s="884"/>
      <c r="J33" s="962">
        <v>3</v>
      </c>
      <c r="K33" s="962">
        <v>3</v>
      </c>
      <c r="L33" s="963">
        <v>6</v>
      </c>
      <c r="M33" s="963">
        <v>3</v>
      </c>
      <c r="N33" s="885" t="s">
        <v>694</v>
      </c>
      <c r="O33" s="886" t="s">
        <v>653</v>
      </c>
      <c r="P33" s="887" t="s">
        <v>654</v>
      </c>
      <c r="Q33" s="886" t="s">
        <v>641</v>
      </c>
      <c r="R33" s="888">
        <v>32</v>
      </c>
    </row>
    <row r="34" spans="1:18" ht="19.5" customHeight="1" x14ac:dyDescent="0.3">
      <c r="A34" s="878">
        <v>30</v>
      </c>
      <c r="B34" s="879" t="s">
        <v>657</v>
      </c>
      <c r="C34" s="880" t="s">
        <v>34</v>
      </c>
      <c r="D34" s="881" t="s">
        <v>1433</v>
      </c>
      <c r="E34" s="882" t="s">
        <v>1432</v>
      </c>
      <c r="F34" s="883" t="s">
        <v>1450</v>
      </c>
      <c r="G34" s="884"/>
      <c r="H34" s="884">
        <v>2</v>
      </c>
      <c r="I34" s="884">
        <f t="shared" ref="I34:I50" si="2">SUM(G34:H34)</f>
        <v>2</v>
      </c>
      <c r="J34" s="962">
        <v>7</v>
      </c>
      <c r="K34" s="962">
        <v>8</v>
      </c>
      <c r="L34" s="963">
        <v>15</v>
      </c>
      <c r="M34" s="963">
        <v>8</v>
      </c>
      <c r="N34" s="885" t="s">
        <v>694</v>
      </c>
      <c r="O34" s="886" t="s">
        <v>646</v>
      </c>
      <c r="P34" s="887" t="s">
        <v>654</v>
      </c>
      <c r="Q34" s="886" t="s">
        <v>641</v>
      </c>
      <c r="R34" s="888">
        <v>25</v>
      </c>
    </row>
    <row r="35" spans="1:18" ht="19.5" customHeight="1" x14ac:dyDescent="0.3">
      <c r="A35" s="878">
        <v>31</v>
      </c>
      <c r="B35" s="879" t="s">
        <v>1449</v>
      </c>
      <c r="C35" s="880" t="s">
        <v>35</v>
      </c>
      <c r="D35" s="881" t="s">
        <v>1630</v>
      </c>
      <c r="E35" s="890" t="s">
        <v>1448</v>
      </c>
      <c r="F35" s="883" t="s">
        <v>1447</v>
      </c>
      <c r="G35" s="884">
        <v>2</v>
      </c>
      <c r="H35" s="884">
        <v>2</v>
      </c>
      <c r="I35" s="884">
        <f t="shared" si="2"/>
        <v>4</v>
      </c>
      <c r="J35" s="962">
        <v>13</v>
      </c>
      <c r="K35" s="962">
        <v>16</v>
      </c>
      <c r="L35" s="963">
        <v>29</v>
      </c>
      <c r="M35" s="963">
        <v>8</v>
      </c>
      <c r="N35" s="885" t="s">
        <v>694</v>
      </c>
      <c r="O35" s="886" t="s">
        <v>689</v>
      </c>
      <c r="P35" s="887" t="s">
        <v>654</v>
      </c>
      <c r="Q35" s="886" t="s">
        <v>641</v>
      </c>
      <c r="R35" s="888">
        <v>17</v>
      </c>
    </row>
    <row r="36" spans="1:18" ht="19.5" customHeight="1" x14ac:dyDescent="0.3">
      <c r="A36" s="878">
        <v>32</v>
      </c>
      <c r="B36" s="879" t="s">
        <v>1446</v>
      </c>
      <c r="C36" s="880" t="s">
        <v>36</v>
      </c>
      <c r="D36" s="881" t="s">
        <v>1445</v>
      </c>
      <c r="E36" s="890" t="s">
        <v>1444</v>
      </c>
      <c r="F36" s="883" t="s">
        <v>1443</v>
      </c>
      <c r="G36" s="884">
        <v>4</v>
      </c>
      <c r="H36" s="884">
        <v>5</v>
      </c>
      <c r="I36" s="884">
        <f t="shared" si="2"/>
        <v>9</v>
      </c>
      <c r="J36" s="962">
        <v>72</v>
      </c>
      <c r="K36" s="962">
        <v>60</v>
      </c>
      <c r="L36" s="963">
        <v>132</v>
      </c>
      <c r="M36" s="963">
        <v>8</v>
      </c>
      <c r="N36" s="885" t="s">
        <v>694</v>
      </c>
      <c r="O36" s="886" t="s">
        <v>643</v>
      </c>
      <c r="P36" s="887" t="s">
        <v>654</v>
      </c>
      <c r="Q36" s="886" t="s">
        <v>641</v>
      </c>
      <c r="R36" s="888">
        <v>14</v>
      </c>
    </row>
    <row r="37" spans="1:18" ht="19.5" customHeight="1" x14ac:dyDescent="0.3">
      <c r="A37" s="878">
        <v>33</v>
      </c>
      <c r="B37" s="879" t="s">
        <v>1442</v>
      </c>
      <c r="C37" s="880" t="s">
        <v>37</v>
      </c>
      <c r="D37" s="881" t="s">
        <v>333</v>
      </c>
      <c r="E37" s="890" t="s">
        <v>1441</v>
      </c>
      <c r="F37" s="883" t="s">
        <v>1440</v>
      </c>
      <c r="G37" s="884">
        <v>6</v>
      </c>
      <c r="H37" s="884">
        <v>7</v>
      </c>
      <c r="I37" s="884">
        <f t="shared" si="2"/>
        <v>13</v>
      </c>
      <c r="J37" s="962">
        <v>62</v>
      </c>
      <c r="K37" s="962">
        <v>59</v>
      </c>
      <c r="L37" s="963">
        <v>121</v>
      </c>
      <c r="M37" s="963">
        <v>10</v>
      </c>
      <c r="N37" s="885" t="s">
        <v>693</v>
      </c>
      <c r="O37" s="886" t="s">
        <v>663</v>
      </c>
      <c r="P37" s="887" t="s">
        <v>654</v>
      </c>
      <c r="Q37" s="886" t="s">
        <v>641</v>
      </c>
      <c r="R37" s="888">
        <v>15</v>
      </c>
    </row>
    <row r="38" spans="1:18" ht="19.5" customHeight="1" x14ac:dyDescent="0.3">
      <c r="A38" s="878">
        <v>34</v>
      </c>
      <c r="B38" s="879" t="s">
        <v>1439</v>
      </c>
      <c r="C38" s="880" t="s">
        <v>38</v>
      </c>
      <c r="D38" s="881" t="s">
        <v>1438</v>
      </c>
      <c r="E38" s="890" t="s">
        <v>1437</v>
      </c>
      <c r="F38" s="883" t="s">
        <v>1436</v>
      </c>
      <c r="G38" s="884">
        <v>2</v>
      </c>
      <c r="H38" s="884">
        <v>1</v>
      </c>
      <c r="I38" s="884">
        <f t="shared" si="2"/>
        <v>3</v>
      </c>
      <c r="J38" s="962">
        <v>12</v>
      </c>
      <c r="K38" s="962">
        <v>13</v>
      </c>
      <c r="L38" s="963">
        <v>25</v>
      </c>
      <c r="M38" s="963">
        <v>7</v>
      </c>
      <c r="N38" s="885" t="s">
        <v>694</v>
      </c>
      <c r="O38" s="886" t="s">
        <v>674</v>
      </c>
      <c r="P38" s="887" t="s">
        <v>654</v>
      </c>
      <c r="Q38" s="886" t="s">
        <v>641</v>
      </c>
      <c r="R38" s="888">
        <v>16</v>
      </c>
    </row>
    <row r="39" spans="1:18" ht="19.5" customHeight="1" x14ac:dyDescent="0.3">
      <c r="A39" s="878">
        <v>35</v>
      </c>
      <c r="B39" s="879" t="s">
        <v>1435</v>
      </c>
      <c r="C39" s="880" t="s">
        <v>39</v>
      </c>
      <c r="D39" s="881" t="s">
        <v>1433</v>
      </c>
      <c r="E39" s="882" t="s">
        <v>1432</v>
      </c>
      <c r="F39" s="883" t="s">
        <v>1434</v>
      </c>
      <c r="G39" s="884">
        <v>4</v>
      </c>
      <c r="H39" s="884">
        <v>3</v>
      </c>
      <c r="I39" s="884">
        <f t="shared" si="2"/>
        <v>7</v>
      </c>
      <c r="J39" s="962">
        <v>64</v>
      </c>
      <c r="K39" s="962">
        <v>59</v>
      </c>
      <c r="L39" s="963">
        <v>123</v>
      </c>
      <c r="M39" s="963">
        <v>8</v>
      </c>
      <c r="N39" s="885" t="s">
        <v>694</v>
      </c>
      <c r="O39" s="886" t="s">
        <v>650</v>
      </c>
      <c r="P39" s="887" t="s">
        <v>654</v>
      </c>
      <c r="Q39" s="886" t="s">
        <v>641</v>
      </c>
      <c r="R39" s="888">
        <v>24</v>
      </c>
    </row>
    <row r="40" spans="1:18" ht="19.5" customHeight="1" x14ac:dyDescent="0.3">
      <c r="A40" s="878">
        <v>36</v>
      </c>
      <c r="B40" s="879" t="s">
        <v>658</v>
      </c>
      <c r="C40" s="880" t="s">
        <v>40</v>
      </c>
      <c r="D40" s="881" t="s">
        <v>1433</v>
      </c>
      <c r="E40" s="882" t="s">
        <v>1432</v>
      </c>
      <c r="F40" s="883" t="s">
        <v>1431</v>
      </c>
      <c r="G40" s="884">
        <v>1</v>
      </c>
      <c r="H40" s="884"/>
      <c r="I40" s="884">
        <f t="shared" si="2"/>
        <v>1</v>
      </c>
      <c r="J40" s="962">
        <v>3</v>
      </c>
      <c r="K40" s="962">
        <v>5</v>
      </c>
      <c r="L40" s="963">
        <v>8</v>
      </c>
      <c r="M40" s="963">
        <v>4</v>
      </c>
      <c r="N40" s="885" t="s">
        <v>694</v>
      </c>
      <c r="O40" s="886" t="s">
        <v>659</v>
      </c>
      <c r="P40" s="887" t="s">
        <v>654</v>
      </c>
      <c r="Q40" s="886" t="s">
        <v>641</v>
      </c>
      <c r="R40" s="888">
        <v>25</v>
      </c>
    </row>
    <row r="41" spans="1:18" ht="19.5" customHeight="1" x14ac:dyDescent="0.3">
      <c r="A41" s="878">
        <v>37</v>
      </c>
      <c r="B41" s="879" t="s">
        <v>1430</v>
      </c>
      <c r="C41" s="880" t="s">
        <v>41</v>
      </c>
      <c r="D41" s="881" t="s">
        <v>337</v>
      </c>
      <c r="E41" s="890" t="s">
        <v>1429</v>
      </c>
      <c r="F41" s="883" t="s">
        <v>1428</v>
      </c>
      <c r="G41" s="884">
        <v>1</v>
      </c>
      <c r="H41" s="884">
        <v>4</v>
      </c>
      <c r="I41" s="884">
        <f t="shared" si="2"/>
        <v>5</v>
      </c>
      <c r="J41" s="962">
        <v>28</v>
      </c>
      <c r="K41" s="962">
        <v>20</v>
      </c>
      <c r="L41" s="963">
        <v>48</v>
      </c>
      <c r="M41" s="963">
        <v>8</v>
      </c>
      <c r="N41" s="885" t="s">
        <v>694</v>
      </c>
      <c r="O41" s="886" t="s">
        <v>650</v>
      </c>
      <c r="P41" s="887" t="s">
        <v>1418</v>
      </c>
      <c r="Q41" s="886">
        <v>53000</v>
      </c>
      <c r="R41" s="888">
        <v>2</v>
      </c>
    </row>
    <row r="42" spans="1:18" ht="19.5" customHeight="1" x14ac:dyDescent="0.3">
      <c r="A42" s="878">
        <v>38</v>
      </c>
      <c r="B42" s="879" t="s">
        <v>1427</v>
      </c>
      <c r="C42" s="880" t="s">
        <v>1426</v>
      </c>
      <c r="D42" s="881" t="s">
        <v>1425</v>
      </c>
      <c r="E42" s="882" t="s">
        <v>1424</v>
      </c>
      <c r="F42" s="883" t="s">
        <v>1423</v>
      </c>
      <c r="G42" s="884">
        <v>3</v>
      </c>
      <c r="H42" s="884">
        <v>11</v>
      </c>
      <c r="I42" s="884">
        <f t="shared" si="2"/>
        <v>14</v>
      </c>
      <c r="J42" s="962">
        <v>66</v>
      </c>
      <c r="K42" s="962">
        <v>60</v>
      </c>
      <c r="L42" s="963">
        <v>126</v>
      </c>
      <c r="M42" s="963">
        <v>12</v>
      </c>
      <c r="N42" s="885" t="s">
        <v>696</v>
      </c>
      <c r="O42" s="886" t="s">
        <v>643</v>
      </c>
      <c r="P42" s="887" t="s">
        <v>1418</v>
      </c>
      <c r="Q42" s="886" t="s">
        <v>641</v>
      </c>
      <c r="R42" s="888">
        <v>1.5</v>
      </c>
    </row>
    <row r="43" spans="1:18" ht="19.5" customHeight="1" x14ac:dyDescent="0.3">
      <c r="A43" s="878">
        <v>39</v>
      </c>
      <c r="B43" s="879" t="s">
        <v>1422</v>
      </c>
      <c r="C43" s="880" t="s">
        <v>43</v>
      </c>
      <c r="D43" s="881" t="s">
        <v>1421</v>
      </c>
      <c r="E43" s="890" t="s">
        <v>1420</v>
      </c>
      <c r="F43" s="883" t="s">
        <v>1419</v>
      </c>
      <c r="G43" s="884">
        <v>1</v>
      </c>
      <c r="H43" s="884">
        <v>3</v>
      </c>
      <c r="I43" s="884">
        <f t="shared" si="2"/>
        <v>4</v>
      </c>
      <c r="J43" s="962">
        <v>26</v>
      </c>
      <c r="K43" s="962">
        <v>22</v>
      </c>
      <c r="L43" s="963">
        <v>48</v>
      </c>
      <c r="M43" s="963">
        <v>8</v>
      </c>
      <c r="N43" s="885" t="s">
        <v>695</v>
      </c>
      <c r="O43" s="886" t="s">
        <v>646</v>
      </c>
      <c r="P43" s="887" t="s">
        <v>1418</v>
      </c>
      <c r="Q43" s="886" t="s">
        <v>641</v>
      </c>
      <c r="R43" s="888">
        <v>8</v>
      </c>
    </row>
    <row r="44" spans="1:18" ht="19.5" customHeight="1" x14ac:dyDescent="0.3">
      <c r="A44" s="878">
        <v>40</v>
      </c>
      <c r="B44" s="879" t="s">
        <v>1417</v>
      </c>
      <c r="C44" s="880" t="s">
        <v>44</v>
      </c>
      <c r="D44" s="881" t="s">
        <v>1394</v>
      </c>
      <c r="E44" s="890" t="s">
        <v>1393</v>
      </c>
      <c r="F44" s="883" t="s">
        <v>1416</v>
      </c>
      <c r="G44" s="884">
        <v>2</v>
      </c>
      <c r="H44" s="884">
        <v>7</v>
      </c>
      <c r="I44" s="884">
        <f t="shared" si="2"/>
        <v>9</v>
      </c>
      <c r="J44" s="962">
        <v>78</v>
      </c>
      <c r="K44" s="962">
        <v>80</v>
      </c>
      <c r="L44" s="963">
        <v>158</v>
      </c>
      <c r="M44" s="963">
        <v>9</v>
      </c>
      <c r="N44" s="885" t="s">
        <v>694</v>
      </c>
      <c r="O44" s="886" t="s">
        <v>639</v>
      </c>
      <c r="P44" s="887" t="s">
        <v>661</v>
      </c>
      <c r="Q44" s="886" t="s">
        <v>641</v>
      </c>
      <c r="R44" s="888">
        <v>20</v>
      </c>
    </row>
    <row r="45" spans="1:18" ht="19.5" customHeight="1" x14ac:dyDescent="0.3">
      <c r="A45" s="878">
        <v>41</v>
      </c>
      <c r="B45" s="879" t="s">
        <v>660</v>
      </c>
      <c r="C45" s="880" t="s">
        <v>45</v>
      </c>
      <c r="D45" s="881" t="s">
        <v>1413</v>
      </c>
      <c r="E45" s="890" t="s">
        <v>1412</v>
      </c>
      <c r="F45" s="883" t="s">
        <v>1415</v>
      </c>
      <c r="G45" s="884"/>
      <c r="H45" s="884">
        <v>1</v>
      </c>
      <c r="I45" s="884">
        <f t="shared" si="2"/>
        <v>1</v>
      </c>
      <c r="J45" s="962">
        <v>3</v>
      </c>
      <c r="K45" s="962">
        <v>2</v>
      </c>
      <c r="L45" s="963">
        <v>5</v>
      </c>
      <c r="M45" s="963">
        <v>4</v>
      </c>
      <c r="N45" s="885" t="s">
        <v>694</v>
      </c>
      <c r="O45" s="886" t="s">
        <v>659</v>
      </c>
      <c r="P45" s="887" t="s">
        <v>661</v>
      </c>
      <c r="Q45" s="886" t="s">
        <v>641</v>
      </c>
      <c r="R45" s="888">
        <v>25</v>
      </c>
    </row>
    <row r="46" spans="1:18" ht="19.5" customHeight="1" x14ac:dyDescent="0.3">
      <c r="A46" s="878">
        <v>42</v>
      </c>
      <c r="B46" s="879" t="s">
        <v>1414</v>
      </c>
      <c r="C46" s="880" t="s">
        <v>46</v>
      </c>
      <c r="D46" s="881" t="s">
        <v>1413</v>
      </c>
      <c r="E46" s="890" t="s">
        <v>1412</v>
      </c>
      <c r="F46" s="883" t="s">
        <v>1411</v>
      </c>
      <c r="G46" s="884">
        <v>1</v>
      </c>
      <c r="H46" s="884">
        <v>3</v>
      </c>
      <c r="I46" s="884">
        <f t="shared" si="2"/>
        <v>4</v>
      </c>
      <c r="J46" s="962">
        <v>40</v>
      </c>
      <c r="K46" s="962">
        <v>22</v>
      </c>
      <c r="L46" s="963">
        <v>62</v>
      </c>
      <c r="M46" s="963">
        <v>9</v>
      </c>
      <c r="N46" s="885" t="s">
        <v>695</v>
      </c>
      <c r="O46" s="886" t="s">
        <v>646</v>
      </c>
      <c r="P46" s="887" t="s">
        <v>661</v>
      </c>
      <c r="Q46" s="886" t="s">
        <v>641</v>
      </c>
      <c r="R46" s="888">
        <v>25</v>
      </c>
    </row>
    <row r="47" spans="1:18" ht="19.5" customHeight="1" x14ac:dyDescent="0.3">
      <c r="A47" s="878">
        <v>43</v>
      </c>
      <c r="B47" s="879" t="s">
        <v>1410</v>
      </c>
      <c r="C47" s="880" t="s">
        <v>47</v>
      </c>
      <c r="D47" s="881" t="s">
        <v>329</v>
      </c>
      <c r="E47" s="890" t="s">
        <v>1409</v>
      </c>
      <c r="F47" s="900" t="s">
        <v>1408</v>
      </c>
      <c r="G47" s="901">
        <v>4</v>
      </c>
      <c r="H47" s="901">
        <v>10</v>
      </c>
      <c r="I47" s="884">
        <f t="shared" si="2"/>
        <v>14</v>
      </c>
      <c r="J47" s="962">
        <v>95</v>
      </c>
      <c r="K47" s="962">
        <v>72</v>
      </c>
      <c r="L47" s="963">
        <v>167</v>
      </c>
      <c r="M47" s="963">
        <v>12</v>
      </c>
      <c r="N47" s="885" t="s">
        <v>696</v>
      </c>
      <c r="O47" s="886" t="s">
        <v>676</v>
      </c>
      <c r="P47" s="887" t="s">
        <v>661</v>
      </c>
      <c r="Q47" s="886" t="s">
        <v>641</v>
      </c>
      <c r="R47" s="888">
        <v>22</v>
      </c>
    </row>
    <row r="48" spans="1:18" ht="19.5" customHeight="1" x14ac:dyDescent="0.3">
      <c r="A48" s="878">
        <v>44</v>
      </c>
      <c r="B48" s="879" t="s">
        <v>1407</v>
      </c>
      <c r="C48" s="880" t="s">
        <v>48</v>
      </c>
      <c r="D48" s="881" t="s">
        <v>1406</v>
      </c>
      <c r="E48" s="890" t="s">
        <v>1405</v>
      </c>
      <c r="F48" s="883" t="s">
        <v>1404</v>
      </c>
      <c r="G48" s="884">
        <v>2</v>
      </c>
      <c r="H48" s="884">
        <v>3</v>
      </c>
      <c r="I48" s="884">
        <f t="shared" si="2"/>
        <v>5</v>
      </c>
      <c r="J48" s="962">
        <v>41</v>
      </c>
      <c r="K48" s="962">
        <v>34</v>
      </c>
      <c r="L48" s="963">
        <v>75</v>
      </c>
      <c r="M48" s="963">
        <v>8</v>
      </c>
      <c r="N48" s="885" t="s">
        <v>694</v>
      </c>
      <c r="O48" s="886" t="s">
        <v>646</v>
      </c>
      <c r="P48" s="887" t="s">
        <v>1396</v>
      </c>
      <c r="Q48" s="886" t="s">
        <v>1395</v>
      </c>
      <c r="R48" s="888">
        <v>16</v>
      </c>
    </row>
    <row r="49" spans="1:18" ht="19.5" customHeight="1" x14ac:dyDescent="0.3">
      <c r="A49" s="878">
        <v>45</v>
      </c>
      <c r="B49" s="879" t="s">
        <v>1403</v>
      </c>
      <c r="C49" s="880" t="s">
        <v>49</v>
      </c>
      <c r="D49" s="881" t="s">
        <v>339</v>
      </c>
      <c r="E49" s="890" t="s">
        <v>1402</v>
      </c>
      <c r="F49" s="883" t="s">
        <v>1401</v>
      </c>
      <c r="G49" s="884">
        <v>1</v>
      </c>
      <c r="H49" s="884">
        <v>9</v>
      </c>
      <c r="I49" s="884">
        <f t="shared" si="2"/>
        <v>10</v>
      </c>
      <c r="J49" s="962">
        <v>76</v>
      </c>
      <c r="K49" s="962">
        <v>68</v>
      </c>
      <c r="L49" s="963">
        <v>144</v>
      </c>
      <c r="M49" s="963">
        <v>8</v>
      </c>
      <c r="N49" s="885" t="s">
        <v>694</v>
      </c>
      <c r="O49" s="886" t="s">
        <v>663</v>
      </c>
      <c r="P49" s="887" t="s">
        <v>1396</v>
      </c>
      <c r="Q49" s="886" t="s">
        <v>1395</v>
      </c>
      <c r="R49" s="888">
        <v>13</v>
      </c>
    </row>
    <row r="50" spans="1:18" ht="19.5" customHeight="1" x14ac:dyDescent="0.3">
      <c r="A50" s="878">
        <v>46</v>
      </c>
      <c r="B50" s="879" t="s">
        <v>1400</v>
      </c>
      <c r="C50" s="880" t="s">
        <v>50</v>
      </c>
      <c r="D50" s="881" t="s">
        <v>1399</v>
      </c>
      <c r="E50" s="890" t="s">
        <v>1398</v>
      </c>
      <c r="F50" s="883" t="s">
        <v>1397</v>
      </c>
      <c r="G50" s="884">
        <v>1</v>
      </c>
      <c r="H50" s="884">
        <v>3</v>
      </c>
      <c r="I50" s="884">
        <f t="shared" si="2"/>
        <v>4</v>
      </c>
      <c r="J50" s="962">
        <v>28</v>
      </c>
      <c r="K50" s="962">
        <v>21</v>
      </c>
      <c r="L50" s="963">
        <v>49</v>
      </c>
      <c r="M50" s="963">
        <v>8</v>
      </c>
      <c r="N50" s="885" t="s">
        <v>694</v>
      </c>
      <c r="O50" s="886" t="s">
        <v>643</v>
      </c>
      <c r="P50" s="887" t="s">
        <v>1396</v>
      </c>
      <c r="Q50" s="886" t="s">
        <v>1395</v>
      </c>
      <c r="R50" s="888">
        <v>10</v>
      </c>
    </row>
    <row r="51" spans="1:18" ht="19.5" customHeight="1" x14ac:dyDescent="0.3">
      <c r="A51" s="878">
        <v>47</v>
      </c>
      <c r="B51" s="879" t="s">
        <v>662</v>
      </c>
      <c r="C51" s="902" t="s">
        <v>51</v>
      </c>
      <c r="D51" s="881" t="s">
        <v>1394</v>
      </c>
      <c r="E51" s="890" t="s">
        <v>1393</v>
      </c>
      <c r="F51" s="883" t="s">
        <v>1392</v>
      </c>
      <c r="G51" s="884"/>
      <c r="H51" s="884"/>
      <c r="I51" s="884"/>
      <c r="J51" s="962"/>
      <c r="K51" s="962"/>
      <c r="L51" s="963"/>
      <c r="M51" s="963"/>
      <c r="N51" s="885" t="s">
        <v>694</v>
      </c>
      <c r="O51" s="886" t="s">
        <v>663</v>
      </c>
      <c r="P51" s="887" t="s">
        <v>664</v>
      </c>
      <c r="Q51" s="886" t="s">
        <v>641</v>
      </c>
      <c r="R51" s="888">
        <v>25</v>
      </c>
    </row>
    <row r="52" spans="1:18" ht="19.5" customHeight="1" x14ac:dyDescent="0.3">
      <c r="A52" s="878">
        <v>48</v>
      </c>
      <c r="B52" s="879" t="s">
        <v>1391</v>
      </c>
      <c r="C52" s="880" t="s">
        <v>52</v>
      </c>
      <c r="D52" s="881" t="s">
        <v>1390</v>
      </c>
      <c r="E52" s="890" t="s">
        <v>1389</v>
      </c>
      <c r="F52" s="883" t="s">
        <v>1388</v>
      </c>
      <c r="G52" s="884">
        <v>3</v>
      </c>
      <c r="H52" s="884">
        <v>11</v>
      </c>
      <c r="I52" s="884">
        <f t="shared" ref="I52:I64" si="3">SUM(G52:H52)</f>
        <v>14</v>
      </c>
      <c r="J52" s="962">
        <v>113</v>
      </c>
      <c r="K52" s="962">
        <v>87</v>
      </c>
      <c r="L52" s="963">
        <v>200</v>
      </c>
      <c r="M52" s="963">
        <v>12</v>
      </c>
      <c r="N52" s="885" t="s">
        <v>696</v>
      </c>
      <c r="O52" s="886" t="s">
        <v>650</v>
      </c>
      <c r="P52" s="887" t="s">
        <v>664</v>
      </c>
      <c r="Q52" s="886" t="s">
        <v>641</v>
      </c>
      <c r="R52" s="888">
        <v>33</v>
      </c>
    </row>
    <row r="53" spans="1:18" ht="19.5" customHeight="1" x14ac:dyDescent="0.3">
      <c r="A53" s="878">
        <v>49</v>
      </c>
      <c r="B53" s="879" t="s">
        <v>1387</v>
      </c>
      <c r="C53" s="880" t="s">
        <v>53</v>
      </c>
      <c r="D53" s="881" t="s">
        <v>1386</v>
      </c>
      <c r="E53" s="964" t="s">
        <v>1385</v>
      </c>
      <c r="F53" s="891" t="s">
        <v>1384</v>
      </c>
      <c r="G53" s="892">
        <v>1</v>
      </c>
      <c r="H53" s="892">
        <v>4</v>
      </c>
      <c r="I53" s="884">
        <f t="shared" si="3"/>
        <v>5</v>
      </c>
      <c r="J53" s="962">
        <v>48</v>
      </c>
      <c r="K53" s="962">
        <v>32</v>
      </c>
      <c r="L53" s="963">
        <v>80</v>
      </c>
      <c r="M53" s="963">
        <v>9</v>
      </c>
      <c r="N53" s="885" t="s">
        <v>695</v>
      </c>
      <c r="O53" s="886" t="s">
        <v>676</v>
      </c>
      <c r="P53" s="887" t="s">
        <v>664</v>
      </c>
      <c r="Q53" s="886" t="s">
        <v>641</v>
      </c>
      <c r="R53" s="888">
        <v>28</v>
      </c>
    </row>
    <row r="54" spans="1:18" ht="19.5" customHeight="1" x14ac:dyDescent="0.3">
      <c r="A54" s="878">
        <v>50</v>
      </c>
      <c r="B54" s="879" t="s">
        <v>1383</v>
      </c>
      <c r="C54" s="880" t="s">
        <v>54</v>
      </c>
      <c r="D54" s="903" t="s">
        <v>1382</v>
      </c>
      <c r="E54" s="890" t="s">
        <v>1381</v>
      </c>
      <c r="F54" s="900" t="s">
        <v>1380</v>
      </c>
      <c r="G54" s="901">
        <v>3</v>
      </c>
      <c r="H54" s="901">
        <v>6</v>
      </c>
      <c r="I54" s="884">
        <f t="shared" si="3"/>
        <v>9</v>
      </c>
      <c r="J54" s="962">
        <v>67</v>
      </c>
      <c r="K54" s="962">
        <v>48</v>
      </c>
      <c r="L54" s="963">
        <v>115</v>
      </c>
      <c r="M54" s="963">
        <v>8</v>
      </c>
      <c r="N54" s="885" t="s">
        <v>694</v>
      </c>
      <c r="O54" s="886" t="s">
        <v>646</v>
      </c>
      <c r="P54" s="887" t="s">
        <v>1375</v>
      </c>
      <c r="Q54" s="886" t="s">
        <v>641</v>
      </c>
      <c r="R54" s="888">
        <v>31</v>
      </c>
    </row>
    <row r="55" spans="1:18" ht="19.5" customHeight="1" x14ac:dyDescent="0.3">
      <c r="A55" s="878">
        <v>51</v>
      </c>
      <c r="B55" s="879" t="s">
        <v>1379</v>
      </c>
      <c r="C55" s="898" t="s">
        <v>55</v>
      </c>
      <c r="D55" s="881" t="s">
        <v>1378</v>
      </c>
      <c r="E55" s="890" t="s">
        <v>1377</v>
      </c>
      <c r="F55" s="883" t="s">
        <v>1376</v>
      </c>
      <c r="G55" s="884">
        <v>4</v>
      </c>
      <c r="H55" s="884">
        <v>3</v>
      </c>
      <c r="I55" s="884">
        <f t="shared" si="3"/>
        <v>7</v>
      </c>
      <c r="J55" s="962">
        <v>51</v>
      </c>
      <c r="K55" s="962">
        <v>43</v>
      </c>
      <c r="L55" s="963">
        <v>94</v>
      </c>
      <c r="M55" s="963">
        <v>8</v>
      </c>
      <c r="N55" s="885" t="s">
        <v>694</v>
      </c>
      <c r="O55" s="886" t="s">
        <v>643</v>
      </c>
      <c r="P55" s="887" t="s">
        <v>1375</v>
      </c>
      <c r="Q55" s="886" t="s">
        <v>641</v>
      </c>
      <c r="R55" s="888">
        <v>32</v>
      </c>
    </row>
    <row r="56" spans="1:18" ht="19.5" customHeight="1" x14ac:dyDescent="0.3">
      <c r="A56" s="878">
        <v>52</v>
      </c>
      <c r="B56" s="879" t="s">
        <v>1374</v>
      </c>
      <c r="C56" s="880" t="s">
        <v>56</v>
      </c>
      <c r="D56" s="965" t="s">
        <v>1373</v>
      </c>
      <c r="E56" s="890" t="s">
        <v>1613</v>
      </c>
      <c r="F56" s="883" t="s">
        <v>1372</v>
      </c>
      <c r="G56" s="884">
        <v>1</v>
      </c>
      <c r="H56" s="884">
        <v>2</v>
      </c>
      <c r="I56" s="884">
        <f t="shared" si="3"/>
        <v>3</v>
      </c>
      <c r="J56" s="962">
        <v>11</v>
      </c>
      <c r="K56" s="962">
        <v>6</v>
      </c>
      <c r="L56" s="963">
        <v>17</v>
      </c>
      <c r="M56" s="963">
        <v>7</v>
      </c>
      <c r="N56" s="885" t="s">
        <v>694</v>
      </c>
      <c r="O56" s="886" t="s">
        <v>639</v>
      </c>
      <c r="P56" s="887" t="s">
        <v>1358</v>
      </c>
      <c r="Q56" s="886" t="s">
        <v>641</v>
      </c>
      <c r="R56" s="888">
        <v>5</v>
      </c>
    </row>
    <row r="57" spans="1:18" ht="19.5" customHeight="1" x14ac:dyDescent="0.3">
      <c r="A57" s="878">
        <v>53</v>
      </c>
      <c r="B57" s="879" t="s">
        <v>1371</v>
      </c>
      <c r="C57" s="880" t="s">
        <v>57</v>
      </c>
      <c r="D57" s="881" t="s">
        <v>1364</v>
      </c>
      <c r="E57" s="890" t="s">
        <v>1363</v>
      </c>
      <c r="F57" s="883" t="s">
        <v>1370</v>
      </c>
      <c r="G57" s="884">
        <v>1</v>
      </c>
      <c r="H57" s="884">
        <v>4</v>
      </c>
      <c r="I57" s="884">
        <f t="shared" si="3"/>
        <v>5</v>
      </c>
      <c r="J57" s="962">
        <v>47</v>
      </c>
      <c r="K57" s="962">
        <v>27</v>
      </c>
      <c r="L57" s="963">
        <v>74</v>
      </c>
      <c r="M57" s="963">
        <v>8</v>
      </c>
      <c r="N57" s="885" t="s">
        <v>694</v>
      </c>
      <c r="O57" s="886" t="s">
        <v>674</v>
      </c>
      <c r="P57" s="887" t="s">
        <v>1358</v>
      </c>
      <c r="Q57" s="886" t="s">
        <v>641</v>
      </c>
      <c r="R57" s="888">
        <v>7</v>
      </c>
    </row>
    <row r="58" spans="1:18" ht="19.5" customHeight="1" x14ac:dyDescent="0.3">
      <c r="A58" s="878">
        <v>54</v>
      </c>
      <c r="B58" s="879" t="s">
        <v>1369</v>
      </c>
      <c r="C58" s="880" t="s">
        <v>58</v>
      </c>
      <c r="D58" s="881" t="s">
        <v>1368</v>
      </c>
      <c r="E58" s="966" t="s">
        <v>1367</v>
      </c>
      <c r="F58" s="883" t="s">
        <v>1366</v>
      </c>
      <c r="G58" s="884">
        <v>1</v>
      </c>
      <c r="H58" s="884">
        <v>3</v>
      </c>
      <c r="I58" s="884">
        <f t="shared" si="3"/>
        <v>4</v>
      </c>
      <c r="J58" s="962">
        <v>29</v>
      </c>
      <c r="K58" s="962">
        <v>27</v>
      </c>
      <c r="L58" s="963">
        <v>56</v>
      </c>
      <c r="M58" s="963">
        <v>8</v>
      </c>
      <c r="N58" s="885" t="s">
        <v>694</v>
      </c>
      <c r="O58" s="886" t="s">
        <v>650</v>
      </c>
      <c r="P58" s="887" t="s">
        <v>1358</v>
      </c>
      <c r="Q58" s="886" t="s">
        <v>641</v>
      </c>
      <c r="R58" s="888">
        <v>8</v>
      </c>
    </row>
    <row r="59" spans="1:18" ht="19.5" customHeight="1" x14ac:dyDescent="0.3">
      <c r="A59" s="878">
        <v>55</v>
      </c>
      <c r="B59" s="879" t="s">
        <v>1365</v>
      </c>
      <c r="C59" s="880" t="s">
        <v>59</v>
      </c>
      <c r="D59" s="881" t="s">
        <v>1364</v>
      </c>
      <c r="E59" s="890" t="s">
        <v>1363</v>
      </c>
      <c r="F59" s="883" t="s">
        <v>1362</v>
      </c>
      <c r="G59" s="884"/>
      <c r="H59" s="884">
        <v>3</v>
      </c>
      <c r="I59" s="884">
        <f t="shared" si="3"/>
        <v>3</v>
      </c>
      <c r="J59" s="962">
        <v>18</v>
      </c>
      <c r="K59" s="962">
        <v>13</v>
      </c>
      <c r="L59" s="963">
        <v>31</v>
      </c>
      <c r="M59" s="963">
        <v>9</v>
      </c>
      <c r="N59" s="885" t="s">
        <v>695</v>
      </c>
      <c r="O59" s="886" t="s">
        <v>646</v>
      </c>
      <c r="P59" s="887" t="s">
        <v>1358</v>
      </c>
      <c r="Q59" s="886" t="s">
        <v>641</v>
      </c>
      <c r="R59" s="888">
        <v>12</v>
      </c>
    </row>
    <row r="60" spans="1:18" ht="19.5" customHeight="1" x14ac:dyDescent="0.3">
      <c r="A60" s="878">
        <v>56</v>
      </c>
      <c r="B60" s="879" t="s">
        <v>1361</v>
      </c>
      <c r="C60" s="880" t="s">
        <v>60</v>
      </c>
      <c r="D60" s="881" t="s">
        <v>1628</v>
      </c>
      <c r="E60" s="890" t="s">
        <v>1360</v>
      </c>
      <c r="F60" s="883" t="s">
        <v>1359</v>
      </c>
      <c r="G60" s="884">
        <v>2</v>
      </c>
      <c r="H60" s="884">
        <v>1</v>
      </c>
      <c r="I60" s="884">
        <f t="shared" si="3"/>
        <v>3</v>
      </c>
      <c r="J60" s="962">
        <v>15</v>
      </c>
      <c r="K60" s="962">
        <v>18</v>
      </c>
      <c r="L60" s="963">
        <v>33</v>
      </c>
      <c r="M60" s="963">
        <v>9</v>
      </c>
      <c r="N60" s="885" t="s">
        <v>695</v>
      </c>
      <c r="O60" s="886" t="s">
        <v>659</v>
      </c>
      <c r="P60" s="887" t="s">
        <v>1358</v>
      </c>
      <c r="Q60" s="886" t="s">
        <v>641</v>
      </c>
      <c r="R60" s="888">
        <v>10</v>
      </c>
    </row>
    <row r="61" spans="1:18" ht="19.5" customHeight="1" x14ac:dyDescent="0.3">
      <c r="A61" s="878">
        <v>57</v>
      </c>
      <c r="B61" s="879" t="s">
        <v>1357</v>
      </c>
      <c r="C61" s="880" t="s">
        <v>61</v>
      </c>
      <c r="D61" s="881" t="s">
        <v>1356</v>
      </c>
      <c r="E61" s="964" t="s">
        <v>1614</v>
      </c>
      <c r="F61" s="883" t="s">
        <v>1355</v>
      </c>
      <c r="G61" s="884">
        <v>2</v>
      </c>
      <c r="H61" s="884">
        <v>1</v>
      </c>
      <c r="I61" s="884">
        <f t="shared" si="3"/>
        <v>3</v>
      </c>
      <c r="J61" s="962">
        <v>9</v>
      </c>
      <c r="K61" s="962">
        <v>5</v>
      </c>
      <c r="L61" s="963">
        <v>14</v>
      </c>
      <c r="M61" s="963">
        <v>4</v>
      </c>
      <c r="N61" s="885" t="s">
        <v>694</v>
      </c>
      <c r="O61" s="886" t="s">
        <v>650</v>
      </c>
      <c r="P61" s="887" t="s">
        <v>1342</v>
      </c>
      <c r="Q61" s="886" t="s">
        <v>641</v>
      </c>
      <c r="R61" s="888">
        <v>32</v>
      </c>
    </row>
    <row r="62" spans="1:18" ht="19.5" customHeight="1" x14ac:dyDescent="0.3">
      <c r="A62" s="878">
        <v>58</v>
      </c>
      <c r="B62" s="879" t="s">
        <v>1354</v>
      </c>
      <c r="C62" s="880" t="s">
        <v>62</v>
      </c>
      <c r="D62" s="881" t="s">
        <v>1353</v>
      </c>
      <c r="E62" s="882" t="s">
        <v>1352</v>
      </c>
      <c r="F62" s="883" t="s">
        <v>1351</v>
      </c>
      <c r="G62" s="884">
        <v>2</v>
      </c>
      <c r="H62" s="884">
        <v>2</v>
      </c>
      <c r="I62" s="884">
        <f t="shared" si="3"/>
        <v>4</v>
      </c>
      <c r="J62" s="962">
        <v>29</v>
      </c>
      <c r="K62" s="962">
        <v>28</v>
      </c>
      <c r="L62" s="963">
        <v>57</v>
      </c>
      <c r="M62" s="963">
        <v>8</v>
      </c>
      <c r="N62" s="885" t="s">
        <v>694</v>
      </c>
      <c r="O62" s="886" t="s">
        <v>643</v>
      </c>
      <c r="P62" s="887" t="s">
        <v>1342</v>
      </c>
      <c r="Q62" s="886" t="s">
        <v>641</v>
      </c>
      <c r="R62" s="888">
        <v>40</v>
      </c>
    </row>
    <row r="63" spans="1:18" ht="19.5" customHeight="1" x14ac:dyDescent="0.3">
      <c r="A63" s="878">
        <v>59</v>
      </c>
      <c r="B63" s="967" t="s">
        <v>1350</v>
      </c>
      <c r="C63" s="968" t="s">
        <v>63</v>
      </c>
      <c r="D63" s="881" t="s">
        <v>1349</v>
      </c>
      <c r="E63" s="890" t="s">
        <v>1348</v>
      </c>
      <c r="F63" s="883" t="s">
        <v>1347</v>
      </c>
      <c r="G63" s="884">
        <v>1</v>
      </c>
      <c r="H63" s="884">
        <v>4</v>
      </c>
      <c r="I63" s="884">
        <f t="shared" si="3"/>
        <v>5</v>
      </c>
      <c r="J63" s="962">
        <v>34</v>
      </c>
      <c r="K63" s="962">
        <v>31</v>
      </c>
      <c r="L63" s="963">
        <v>65</v>
      </c>
      <c r="M63" s="963">
        <v>8</v>
      </c>
      <c r="N63" s="885" t="s">
        <v>694</v>
      </c>
      <c r="O63" s="886" t="s">
        <v>676</v>
      </c>
      <c r="P63" s="887" t="s">
        <v>1342</v>
      </c>
      <c r="Q63" s="886" t="s">
        <v>641</v>
      </c>
      <c r="R63" s="888">
        <v>30</v>
      </c>
    </row>
    <row r="64" spans="1:18" ht="19.5" customHeight="1" x14ac:dyDescent="0.3">
      <c r="A64" s="878">
        <v>60</v>
      </c>
      <c r="B64" s="969" t="s">
        <v>1346</v>
      </c>
      <c r="C64" s="970" t="s">
        <v>64</v>
      </c>
      <c r="D64" s="904" t="s">
        <v>1345</v>
      </c>
      <c r="E64" s="971" t="s">
        <v>1344</v>
      </c>
      <c r="F64" s="905" t="s">
        <v>1343</v>
      </c>
      <c r="G64" s="906">
        <v>3</v>
      </c>
      <c r="H64" s="906">
        <v>1</v>
      </c>
      <c r="I64" s="884">
        <f t="shared" si="3"/>
        <v>4</v>
      </c>
      <c r="J64" s="972">
        <v>15</v>
      </c>
      <c r="K64" s="972">
        <v>10</v>
      </c>
      <c r="L64" s="973">
        <v>25</v>
      </c>
      <c r="M64" s="973">
        <v>8</v>
      </c>
      <c r="N64" s="907" t="s">
        <v>694</v>
      </c>
      <c r="O64" s="908" t="s">
        <v>663</v>
      </c>
      <c r="P64" s="909" t="s">
        <v>1342</v>
      </c>
      <c r="Q64" s="908" t="s">
        <v>641</v>
      </c>
      <c r="R64" s="910">
        <v>35</v>
      </c>
    </row>
    <row r="65" spans="1:18" s="919" customFormat="1" ht="19.5" customHeight="1" x14ac:dyDescent="0.3">
      <c r="A65" s="911"/>
      <c r="B65" s="974"/>
      <c r="C65" s="843" t="s">
        <v>1341</v>
      </c>
      <c r="D65" s="912"/>
      <c r="E65" s="975"/>
      <c r="F65" s="913"/>
      <c r="G65" s="914">
        <f>SUM(G5:G64)</f>
        <v>129</v>
      </c>
      <c r="H65" s="914">
        <f>SUM(H5:H64)</f>
        <v>350</v>
      </c>
      <c r="I65" s="914">
        <f>SUM(I5:I64)</f>
        <v>479</v>
      </c>
      <c r="J65" s="976">
        <v>4138</v>
      </c>
      <c r="K65" s="976">
        <v>3517</v>
      </c>
      <c r="L65" s="977">
        <v>7655</v>
      </c>
      <c r="M65" s="977">
        <v>535</v>
      </c>
      <c r="N65" s="915"/>
      <c r="O65" s="916"/>
      <c r="P65" s="917"/>
      <c r="Q65" s="916"/>
      <c r="R65" s="918"/>
    </row>
    <row r="66" spans="1:18" ht="19.5" customHeight="1" x14ac:dyDescent="0.3">
      <c r="A66" s="920"/>
      <c r="B66" s="978"/>
      <c r="C66" s="979" t="s">
        <v>191</v>
      </c>
      <c r="D66" s="921"/>
      <c r="E66" s="980"/>
      <c r="F66" s="922"/>
      <c r="G66" s="923"/>
      <c r="H66" s="923"/>
      <c r="I66" s="923"/>
      <c r="J66" s="845"/>
      <c r="K66" s="845"/>
      <c r="L66" s="844"/>
      <c r="M66" s="844"/>
      <c r="N66" s="924"/>
      <c r="O66" s="875"/>
      <c r="P66" s="925"/>
      <c r="Q66" s="875"/>
      <c r="R66" s="877"/>
    </row>
    <row r="67" spans="1:18" ht="19.5" customHeight="1" x14ac:dyDescent="0.3">
      <c r="A67" s="878">
        <v>61</v>
      </c>
      <c r="B67" s="879" t="s">
        <v>1340</v>
      </c>
      <c r="C67" s="880" t="s">
        <v>65</v>
      </c>
      <c r="D67" s="881" t="s">
        <v>1339</v>
      </c>
      <c r="E67" s="890"/>
      <c r="F67" s="883" t="s">
        <v>1338</v>
      </c>
      <c r="G67" s="884">
        <v>1</v>
      </c>
      <c r="H67" s="884">
        <v>2</v>
      </c>
      <c r="I67" s="884">
        <f t="shared" ref="I67:I87" si="4">H67+G67</f>
        <v>3</v>
      </c>
      <c r="J67" s="962">
        <v>19</v>
      </c>
      <c r="K67" s="962">
        <v>25</v>
      </c>
      <c r="L67" s="963">
        <v>44</v>
      </c>
      <c r="M67" s="963">
        <v>8</v>
      </c>
      <c r="N67" s="885" t="s">
        <v>694</v>
      </c>
      <c r="O67" s="886" t="s">
        <v>643</v>
      </c>
      <c r="P67" s="887" t="s">
        <v>667</v>
      </c>
      <c r="Q67" s="886" t="s">
        <v>668</v>
      </c>
      <c r="R67" s="888">
        <v>30</v>
      </c>
    </row>
    <row r="68" spans="1:18" ht="19.5" customHeight="1" x14ac:dyDescent="0.3">
      <c r="A68" s="878">
        <v>62</v>
      </c>
      <c r="B68" s="879" t="s">
        <v>1337</v>
      </c>
      <c r="C68" s="880" t="s">
        <v>66</v>
      </c>
      <c r="D68" s="881" t="s">
        <v>364</v>
      </c>
      <c r="E68" s="890" t="s">
        <v>1336</v>
      </c>
      <c r="F68" s="891" t="s">
        <v>1335</v>
      </c>
      <c r="G68" s="892">
        <v>4</v>
      </c>
      <c r="H68" s="892">
        <v>6</v>
      </c>
      <c r="I68" s="884">
        <f t="shared" si="4"/>
        <v>10</v>
      </c>
      <c r="J68" s="962">
        <v>86</v>
      </c>
      <c r="K68" s="962">
        <v>86</v>
      </c>
      <c r="L68" s="963">
        <v>172</v>
      </c>
      <c r="M68" s="963">
        <v>8</v>
      </c>
      <c r="N68" s="885" t="s">
        <v>694</v>
      </c>
      <c r="O68" s="886" t="s">
        <v>676</v>
      </c>
      <c r="P68" s="887" t="s">
        <v>667</v>
      </c>
      <c r="Q68" s="886" t="s">
        <v>668</v>
      </c>
      <c r="R68" s="888">
        <v>29</v>
      </c>
    </row>
    <row r="69" spans="1:18" ht="19.5" customHeight="1" x14ac:dyDescent="0.3">
      <c r="A69" s="878">
        <v>63</v>
      </c>
      <c r="B69" s="879" t="s">
        <v>665</v>
      </c>
      <c r="C69" s="880" t="s">
        <v>67</v>
      </c>
      <c r="D69" s="881" t="s">
        <v>1339</v>
      </c>
      <c r="E69" s="890"/>
      <c r="F69" s="883" t="s">
        <v>1334</v>
      </c>
      <c r="G69" s="884">
        <v>1</v>
      </c>
      <c r="H69" s="884">
        <v>1</v>
      </c>
      <c r="I69" s="884">
        <f t="shared" si="4"/>
        <v>2</v>
      </c>
      <c r="J69" s="962"/>
      <c r="K69" s="962"/>
      <c r="L69" s="963"/>
      <c r="M69" s="963"/>
      <c r="N69" s="885" t="s">
        <v>694</v>
      </c>
      <c r="O69" s="886" t="s">
        <v>650</v>
      </c>
      <c r="P69" s="887" t="s">
        <v>667</v>
      </c>
      <c r="Q69" s="886" t="s">
        <v>668</v>
      </c>
      <c r="R69" s="888">
        <v>33</v>
      </c>
    </row>
    <row r="70" spans="1:18" ht="19.5" customHeight="1" x14ac:dyDescent="0.3">
      <c r="A70" s="878">
        <v>64</v>
      </c>
      <c r="B70" s="897" t="s">
        <v>1333</v>
      </c>
      <c r="C70" s="898" t="s">
        <v>68</v>
      </c>
      <c r="D70" s="899" t="s">
        <v>1332</v>
      </c>
      <c r="E70" s="890" t="s">
        <v>1331</v>
      </c>
      <c r="F70" s="891" t="s">
        <v>1330</v>
      </c>
      <c r="G70" s="892">
        <v>4</v>
      </c>
      <c r="H70" s="892">
        <v>5</v>
      </c>
      <c r="I70" s="884">
        <f t="shared" si="4"/>
        <v>9</v>
      </c>
      <c r="J70" s="962">
        <v>42</v>
      </c>
      <c r="K70" s="962">
        <v>54</v>
      </c>
      <c r="L70" s="963">
        <v>96</v>
      </c>
      <c r="M70" s="963">
        <v>11</v>
      </c>
      <c r="N70" s="885" t="s">
        <v>693</v>
      </c>
      <c r="O70" s="886" t="s">
        <v>639</v>
      </c>
      <c r="P70" s="887" t="s">
        <v>667</v>
      </c>
      <c r="Q70" s="886" t="s">
        <v>668</v>
      </c>
      <c r="R70" s="888">
        <v>32</v>
      </c>
    </row>
    <row r="71" spans="1:18" ht="19.5" customHeight="1" x14ac:dyDescent="0.3">
      <c r="A71" s="878">
        <v>65</v>
      </c>
      <c r="B71" s="879" t="s">
        <v>1329</v>
      </c>
      <c r="C71" s="899" t="s">
        <v>69</v>
      </c>
      <c r="D71" s="881" t="s">
        <v>1615</v>
      </c>
      <c r="E71" s="890" t="s">
        <v>1616</v>
      </c>
      <c r="F71" s="883" t="s">
        <v>1328</v>
      </c>
      <c r="G71" s="884">
        <v>1</v>
      </c>
      <c r="H71" s="884">
        <v>13</v>
      </c>
      <c r="I71" s="884">
        <f t="shared" si="4"/>
        <v>14</v>
      </c>
      <c r="J71" s="962">
        <v>145</v>
      </c>
      <c r="K71" s="962">
        <v>131</v>
      </c>
      <c r="L71" s="963">
        <v>276</v>
      </c>
      <c r="M71" s="963">
        <v>13</v>
      </c>
      <c r="N71" s="885" t="s">
        <v>693</v>
      </c>
      <c r="O71" s="886" t="s">
        <v>674</v>
      </c>
      <c r="P71" s="887" t="s">
        <v>1319</v>
      </c>
      <c r="Q71" s="886" t="s">
        <v>668</v>
      </c>
      <c r="R71" s="888">
        <v>27</v>
      </c>
    </row>
    <row r="72" spans="1:18" ht="19.5" customHeight="1" x14ac:dyDescent="0.3">
      <c r="A72" s="878">
        <v>66</v>
      </c>
      <c r="B72" s="879" t="s">
        <v>1327</v>
      </c>
      <c r="C72" s="880" t="s">
        <v>70</v>
      </c>
      <c r="D72" s="881" t="s">
        <v>1326</v>
      </c>
      <c r="E72" s="890" t="s">
        <v>1325</v>
      </c>
      <c r="F72" s="883" t="s">
        <v>1324</v>
      </c>
      <c r="G72" s="884">
        <v>2</v>
      </c>
      <c r="H72" s="884">
        <v>3</v>
      </c>
      <c r="I72" s="884">
        <f t="shared" si="4"/>
        <v>5</v>
      </c>
      <c r="J72" s="962">
        <v>29</v>
      </c>
      <c r="K72" s="962">
        <v>26</v>
      </c>
      <c r="L72" s="963">
        <v>55</v>
      </c>
      <c r="M72" s="963">
        <v>8</v>
      </c>
      <c r="N72" s="885" t="s">
        <v>694</v>
      </c>
      <c r="O72" s="886" t="s">
        <v>689</v>
      </c>
      <c r="P72" s="887" t="s">
        <v>1319</v>
      </c>
      <c r="Q72" s="886" t="s">
        <v>668</v>
      </c>
      <c r="R72" s="888">
        <v>30</v>
      </c>
    </row>
    <row r="73" spans="1:18" ht="19.5" customHeight="1" x14ac:dyDescent="0.3">
      <c r="A73" s="878">
        <v>67</v>
      </c>
      <c r="B73" s="879" t="s">
        <v>1323</v>
      </c>
      <c r="C73" s="880" t="s">
        <v>71</v>
      </c>
      <c r="D73" s="881" t="s">
        <v>1322</v>
      </c>
      <c r="E73" s="890" t="s">
        <v>1321</v>
      </c>
      <c r="F73" s="883" t="s">
        <v>1320</v>
      </c>
      <c r="G73" s="884">
        <v>3</v>
      </c>
      <c r="H73" s="884">
        <v>12</v>
      </c>
      <c r="I73" s="884">
        <f t="shared" si="4"/>
        <v>15</v>
      </c>
      <c r="J73" s="962">
        <v>82</v>
      </c>
      <c r="K73" s="962">
        <v>54</v>
      </c>
      <c r="L73" s="963">
        <v>136</v>
      </c>
      <c r="M73" s="963">
        <v>11</v>
      </c>
      <c r="N73" s="885" t="s">
        <v>693</v>
      </c>
      <c r="O73" s="886" t="s">
        <v>676</v>
      </c>
      <c r="P73" s="887" t="s">
        <v>1319</v>
      </c>
      <c r="Q73" s="886" t="s">
        <v>668</v>
      </c>
      <c r="R73" s="888">
        <v>35</v>
      </c>
    </row>
    <row r="74" spans="1:18" ht="19.5" customHeight="1" x14ac:dyDescent="0.3">
      <c r="A74" s="878">
        <v>68</v>
      </c>
      <c r="B74" s="897" t="s">
        <v>1318</v>
      </c>
      <c r="C74" s="898" t="s">
        <v>72</v>
      </c>
      <c r="D74" s="881" t="s">
        <v>1317</v>
      </c>
      <c r="E74" s="890" t="s">
        <v>1316</v>
      </c>
      <c r="F74" s="883" t="s">
        <v>1315</v>
      </c>
      <c r="G74" s="884">
        <v>2</v>
      </c>
      <c r="H74" s="884">
        <v>1</v>
      </c>
      <c r="I74" s="884">
        <f t="shared" si="4"/>
        <v>3</v>
      </c>
      <c r="J74" s="962">
        <v>27</v>
      </c>
      <c r="K74" s="962">
        <v>15</v>
      </c>
      <c r="L74" s="963">
        <v>42</v>
      </c>
      <c r="M74" s="963">
        <v>8</v>
      </c>
      <c r="N74" s="885" t="s">
        <v>694</v>
      </c>
      <c r="O74" s="886" t="s">
        <v>659</v>
      </c>
      <c r="P74" s="887" t="s">
        <v>1300</v>
      </c>
      <c r="Q74" s="886" t="s">
        <v>668</v>
      </c>
      <c r="R74" s="888">
        <v>25</v>
      </c>
    </row>
    <row r="75" spans="1:18" ht="19.5" customHeight="1" x14ac:dyDescent="0.3">
      <c r="A75" s="878">
        <v>69</v>
      </c>
      <c r="B75" s="879" t="s">
        <v>1314</v>
      </c>
      <c r="C75" s="880" t="s">
        <v>73</v>
      </c>
      <c r="D75" s="881" t="s">
        <v>1313</v>
      </c>
      <c r="E75" s="890" t="s">
        <v>1617</v>
      </c>
      <c r="F75" s="883" t="s">
        <v>1312</v>
      </c>
      <c r="G75" s="884"/>
      <c r="H75" s="884">
        <v>3</v>
      </c>
      <c r="I75" s="884">
        <f t="shared" si="4"/>
        <v>3</v>
      </c>
      <c r="J75" s="962">
        <v>20</v>
      </c>
      <c r="K75" s="962">
        <v>20</v>
      </c>
      <c r="L75" s="963">
        <v>40</v>
      </c>
      <c r="M75" s="963">
        <v>8</v>
      </c>
      <c r="N75" s="885" t="s">
        <v>694</v>
      </c>
      <c r="O75" s="886" t="s">
        <v>639</v>
      </c>
      <c r="P75" s="887" t="s">
        <v>1300</v>
      </c>
      <c r="Q75" s="886" t="s">
        <v>668</v>
      </c>
      <c r="R75" s="888">
        <v>25</v>
      </c>
    </row>
    <row r="76" spans="1:18" ht="19.5" customHeight="1" x14ac:dyDescent="0.3">
      <c r="A76" s="878">
        <v>70</v>
      </c>
      <c r="B76" s="879" t="s">
        <v>1311</v>
      </c>
      <c r="C76" s="880" t="s">
        <v>74</v>
      </c>
      <c r="D76" s="896" t="s">
        <v>1310</v>
      </c>
      <c r="E76" s="890" t="s">
        <v>1309</v>
      </c>
      <c r="F76" s="883" t="s">
        <v>1308</v>
      </c>
      <c r="G76" s="884">
        <v>2</v>
      </c>
      <c r="H76" s="884">
        <v>3</v>
      </c>
      <c r="I76" s="884">
        <f t="shared" si="4"/>
        <v>5</v>
      </c>
      <c r="J76" s="962">
        <v>36</v>
      </c>
      <c r="K76" s="962">
        <v>34</v>
      </c>
      <c r="L76" s="963">
        <v>70</v>
      </c>
      <c r="M76" s="963">
        <v>8</v>
      </c>
      <c r="N76" s="885" t="s">
        <v>694</v>
      </c>
      <c r="O76" s="886" t="s">
        <v>650</v>
      </c>
      <c r="P76" s="887" t="s">
        <v>1300</v>
      </c>
      <c r="Q76" s="886" t="s">
        <v>668</v>
      </c>
      <c r="R76" s="888">
        <v>30</v>
      </c>
    </row>
    <row r="77" spans="1:18" ht="19.5" customHeight="1" x14ac:dyDescent="0.3">
      <c r="A77" s="878">
        <v>71</v>
      </c>
      <c r="B77" s="879" t="s">
        <v>1307</v>
      </c>
      <c r="C77" s="880" t="s">
        <v>75</v>
      </c>
      <c r="D77" s="881" t="s">
        <v>368</v>
      </c>
      <c r="E77" s="890" t="s">
        <v>1306</v>
      </c>
      <c r="F77" s="883" t="s">
        <v>1305</v>
      </c>
      <c r="G77" s="884">
        <v>3</v>
      </c>
      <c r="H77" s="884">
        <v>7</v>
      </c>
      <c r="I77" s="884">
        <f t="shared" si="4"/>
        <v>10</v>
      </c>
      <c r="J77" s="962">
        <v>97</v>
      </c>
      <c r="K77" s="962">
        <v>62</v>
      </c>
      <c r="L77" s="963">
        <v>159</v>
      </c>
      <c r="M77" s="963">
        <v>8</v>
      </c>
      <c r="N77" s="885" t="s">
        <v>694</v>
      </c>
      <c r="O77" s="886" t="s">
        <v>643</v>
      </c>
      <c r="P77" s="887" t="s">
        <v>1300</v>
      </c>
      <c r="Q77" s="886" t="s">
        <v>668</v>
      </c>
      <c r="R77" s="888">
        <v>30</v>
      </c>
    </row>
    <row r="78" spans="1:18" ht="19.5" customHeight="1" x14ac:dyDescent="0.3">
      <c r="A78" s="878">
        <v>72</v>
      </c>
      <c r="B78" s="879" t="s">
        <v>1304</v>
      </c>
      <c r="C78" s="880" t="s">
        <v>76</v>
      </c>
      <c r="D78" s="881" t="s">
        <v>1303</v>
      </c>
      <c r="E78" s="890" t="s">
        <v>1302</v>
      </c>
      <c r="F78" s="891" t="s">
        <v>1301</v>
      </c>
      <c r="G78" s="892">
        <v>2</v>
      </c>
      <c r="H78" s="892">
        <v>8</v>
      </c>
      <c r="I78" s="884">
        <f t="shared" si="4"/>
        <v>10</v>
      </c>
      <c r="J78" s="962">
        <v>99</v>
      </c>
      <c r="K78" s="962">
        <v>89</v>
      </c>
      <c r="L78" s="963">
        <v>188</v>
      </c>
      <c r="M78" s="963">
        <v>8</v>
      </c>
      <c r="N78" s="885" t="s">
        <v>694</v>
      </c>
      <c r="O78" s="886" t="s">
        <v>663</v>
      </c>
      <c r="P78" s="887" t="s">
        <v>1300</v>
      </c>
      <c r="Q78" s="886" t="s">
        <v>668</v>
      </c>
      <c r="R78" s="888">
        <v>28</v>
      </c>
    </row>
    <row r="79" spans="1:18" ht="19.5" customHeight="1" x14ac:dyDescent="0.3">
      <c r="A79" s="878">
        <v>73</v>
      </c>
      <c r="B79" s="897" t="s">
        <v>1299</v>
      </c>
      <c r="C79" s="898" t="s">
        <v>77</v>
      </c>
      <c r="D79" s="881" t="s">
        <v>1298</v>
      </c>
      <c r="E79" s="882" t="s">
        <v>1297</v>
      </c>
      <c r="F79" s="883" t="s">
        <v>1296</v>
      </c>
      <c r="G79" s="884">
        <v>2</v>
      </c>
      <c r="H79" s="884">
        <v>1</v>
      </c>
      <c r="I79" s="884">
        <f t="shared" si="4"/>
        <v>3</v>
      </c>
      <c r="J79" s="962">
        <v>16</v>
      </c>
      <c r="K79" s="962">
        <v>16</v>
      </c>
      <c r="L79" s="963">
        <v>32</v>
      </c>
      <c r="M79" s="963">
        <v>8</v>
      </c>
      <c r="N79" s="885" t="s">
        <v>695</v>
      </c>
      <c r="O79" s="886" t="s">
        <v>663</v>
      </c>
      <c r="P79" s="887" t="s">
        <v>1277</v>
      </c>
      <c r="Q79" s="886" t="s">
        <v>668</v>
      </c>
      <c r="R79" s="888">
        <v>25</v>
      </c>
    </row>
    <row r="80" spans="1:18" ht="19.5" customHeight="1" x14ac:dyDescent="0.3">
      <c r="A80" s="878">
        <v>74</v>
      </c>
      <c r="B80" s="879" t="s">
        <v>1295</v>
      </c>
      <c r="C80" s="880" t="s">
        <v>78</v>
      </c>
      <c r="D80" s="881" t="s">
        <v>1294</v>
      </c>
      <c r="E80" s="890" t="s">
        <v>1293</v>
      </c>
      <c r="F80" s="883" t="s">
        <v>1292</v>
      </c>
      <c r="G80" s="884">
        <v>1</v>
      </c>
      <c r="H80" s="884">
        <v>4</v>
      </c>
      <c r="I80" s="884">
        <f t="shared" si="4"/>
        <v>5</v>
      </c>
      <c r="J80" s="962">
        <v>39</v>
      </c>
      <c r="K80" s="962">
        <v>30</v>
      </c>
      <c r="L80" s="963">
        <v>69</v>
      </c>
      <c r="M80" s="963">
        <v>8</v>
      </c>
      <c r="N80" s="885" t="s">
        <v>694</v>
      </c>
      <c r="O80" s="886" t="s">
        <v>650</v>
      </c>
      <c r="P80" s="887" t="s">
        <v>1277</v>
      </c>
      <c r="Q80" s="886" t="s">
        <v>668</v>
      </c>
      <c r="R80" s="888">
        <v>22</v>
      </c>
    </row>
    <row r="81" spans="1:18" ht="19.5" customHeight="1" x14ac:dyDescent="0.3">
      <c r="A81" s="878">
        <v>75</v>
      </c>
      <c r="B81" s="879" t="s">
        <v>1291</v>
      </c>
      <c r="C81" s="880" t="s">
        <v>79</v>
      </c>
      <c r="D81" s="881" t="s">
        <v>1290</v>
      </c>
      <c r="E81" s="890" t="s">
        <v>1618</v>
      </c>
      <c r="F81" s="883" t="s">
        <v>1289</v>
      </c>
      <c r="G81" s="884">
        <v>2</v>
      </c>
      <c r="H81" s="884">
        <v>1</v>
      </c>
      <c r="I81" s="884">
        <f t="shared" si="4"/>
        <v>3</v>
      </c>
      <c r="J81" s="962">
        <v>16</v>
      </c>
      <c r="K81" s="962">
        <v>21</v>
      </c>
      <c r="L81" s="963">
        <v>37</v>
      </c>
      <c r="M81" s="963">
        <v>8</v>
      </c>
      <c r="N81" s="885" t="s">
        <v>694</v>
      </c>
      <c r="O81" s="886" t="s">
        <v>643</v>
      </c>
      <c r="P81" s="887" t="s">
        <v>1277</v>
      </c>
      <c r="Q81" s="886" t="s">
        <v>668</v>
      </c>
      <c r="R81" s="888">
        <v>18</v>
      </c>
    </row>
    <row r="82" spans="1:18" ht="19.5" customHeight="1" x14ac:dyDescent="0.3">
      <c r="A82" s="878">
        <v>76</v>
      </c>
      <c r="B82" s="879" t="s">
        <v>1288</v>
      </c>
      <c r="C82" s="880" t="s">
        <v>80</v>
      </c>
      <c r="D82" s="881" t="s">
        <v>1287</v>
      </c>
      <c r="E82" s="890" t="s">
        <v>1286</v>
      </c>
      <c r="F82" s="883" t="s">
        <v>1285</v>
      </c>
      <c r="G82" s="884">
        <v>4</v>
      </c>
      <c r="H82" s="884">
        <v>11</v>
      </c>
      <c r="I82" s="884">
        <f t="shared" si="4"/>
        <v>15</v>
      </c>
      <c r="J82" s="962">
        <v>135</v>
      </c>
      <c r="K82" s="962">
        <v>118</v>
      </c>
      <c r="L82" s="963">
        <v>253</v>
      </c>
      <c r="M82" s="963">
        <v>12</v>
      </c>
      <c r="N82" s="885" t="s">
        <v>696</v>
      </c>
      <c r="O82" s="886" t="s">
        <v>676</v>
      </c>
      <c r="P82" s="887" t="s">
        <v>1277</v>
      </c>
      <c r="Q82" s="886" t="s">
        <v>668</v>
      </c>
      <c r="R82" s="888">
        <v>20</v>
      </c>
    </row>
    <row r="83" spans="1:18" ht="19.5" customHeight="1" x14ac:dyDescent="0.3">
      <c r="A83" s="878">
        <v>77</v>
      </c>
      <c r="B83" s="879" t="s">
        <v>1284</v>
      </c>
      <c r="C83" s="880" t="s">
        <v>81</v>
      </c>
      <c r="D83" s="881" t="s">
        <v>366</v>
      </c>
      <c r="E83" s="890" t="s">
        <v>1283</v>
      </c>
      <c r="F83" s="883" t="s">
        <v>1282</v>
      </c>
      <c r="G83" s="884">
        <v>5</v>
      </c>
      <c r="H83" s="884">
        <v>8</v>
      </c>
      <c r="I83" s="884">
        <f t="shared" si="4"/>
        <v>13</v>
      </c>
      <c r="J83" s="962">
        <v>76</v>
      </c>
      <c r="K83" s="962">
        <v>72</v>
      </c>
      <c r="L83" s="963">
        <v>148</v>
      </c>
      <c r="M83" s="963">
        <v>11</v>
      </c>
      <c r="N83" s="885" t="s">
        <v>693</v>
      </c>
      <c r="O83" s="886" t="s">
        <v>1008</v>
      </c>
      <c r="P83" s="887" t="s">
        <v>1277</v>
      </c>
      <c r="Q83" s="886" t="s">
        <v>668</v>
      </c>
      <c r="R83" s="888">
        <v>20</v>
      </c>
    </row>
    <row r="84" spans="1:18" ht="19.5" customHeight="1" x14ac:dyDescent="0.3">
      <c r="A84" s="878">
        <v>78</v>
      </c>
      <c r="B84" s="879" t="s">
        <v>1281</v>
      </c>
      <c r="C84" s="880" t="s">
        <v>82</v>
      </c>
      <c r="D84" s="881" t="s">
        <v>1280</v>
      </c>
      <c r="E84" s="890" t="s">
        <v>1279</v>
      </c>
      <c r="F84" s="883" t="s">
        <v>1278</v>
      </c>
      <c r="G84" s="884">
        <v>2</v>
      </c>
      <c r="H84" s="884">
        <v>2</v>
      </c>
      <c r="I84" s="884">
        <f t="shared" si="4"/>
        <v>4</v>
      </c>
      <c r="J84" s="962">
        <v>22</v>
      </c>
      <c r="K84" s="962">
        <v>35</v>
      </c>
      <c r="L84" s="963">
        <v>57</v>
      </c>
      <c r="M84" s="963">
        <v>9</v>
      </c>
      <c r="N84" s="885" t="s">
        <v>695</v>
      </c>
      <c r="O84" s="886" t="s">
        <v>639</v>
      </c>
      <c r="P84" s="887" t="s">
        <v>1277</v>
      </c>
      <c r="Q84" s="886" t="s">
        <v>668</v>
      </c>
      <c r="R84" s="888">
        <v>17</v>
      </c>
    </row>
    <row r="85" spans="1:18" ht="19.5" customHeight="1" x14ac:dyDescent="0.3">
      <c r="A85" s="878">
        <v>79</v>
      </c>
      <c r="B85" s="879" t="s">
        <v>1276</v>
      </c>
      <c r="C85" s="880" t="s">
        <v>83</v>
      </c>
      <c r="D85" s="881" t="s">
        <v>1275</v>
      </c>
      <c r="E85" s="890" t="s">
        <v>1619</v>
      </c>
      <c r="F85" s="883" t="s">
        <v>1274</v>
      </c>
      <c r="G85" s="884"/>
      <c r="H85" s="884">
        <v>3</v>
      </c>
      <c r="I85" s="884">
        <f t="shared" si="4"/>
        <v>3</v>
      </c>
      <c r="J85" s="962">
        <v>20</v>
      </c>
      <c r="K85" s="962">
        <v>25</v>
      </c>
      <c r="L85" s="963">
        <v>45</v>
      </c>
      <c r="M85" s="963">
        <v>8</v>
      </c>
      <c r="N85" s="885" t="s">
        <v>694</v>
      </c>
      <c r="O85" s="886" t="s">
        <v>674</v>
      </c>
      <c r="P85" s="887" t="s">
        <v>1265</v>
      </c>
      <c r="Q85" s="886" t="s">
        <v>668</v>
      </c>
      <c r="R85" s="888">
        <v>32</v>
      </c>
    </row>
    <row r="86" spans="1:18" ht="19.5" customHeight="1" x14ac:dyDescent="0.3">
      <c r="A86" s="878">
        <v>80</v>
      </c>
      <c r="B86" s="897" t="s">
        <v>1273</v>
      </c>
      <c r="C86" s="898" t="s">
        <v>84</v>
      </c>
      <c r="D86" s="881" t="s">
        <v>1272</v>
      </c>
      <c r="E86" s="882" t="s">
        <v>1271</v>
      </c>
      <c r="F86" s="883" t="s">
        <v>1270</v>
      </c>
      <c r="G86" s="884">
        <v>1</v>
      </c>
      <c r="H86" s="884">
        <v>3</v>
      </c>
      <c r="I86" s="884">
        <f t="shared" si="4"/>
        <v>4</v>
      </c>
      <c r="J86" s="962">
        <v>35</v>
      </c>
      <c r="K86" s="962">
        <v>29</v>
      </c>
      <c r="L86" s="963">
        <v>64</v>
      </c>
      <c r="M86" s="963">
        <v>9</v>
      </c>
      <c r="N86" s="885" t="s">
        <v>695</v>
      </c>
      <c r="O86" s="886" t="s">
        <v>646</v>
      </c>
      <c r="P86" s="887" t="s">
        <v>1265</v>
      </c>
      <c r="Q86" s="886" t="s">
        <v>668</v>
      </c>
      <c r="R86" s="888">
        <v>25</v>
      </c>
    </row>
    <row r="87" spans="1:18" ht="19.5" customHeight="1" x14ac:dyDescent="0.3">
      <c r="A87" s="878">
        <v>81</v>
      </c>
      <c r="B87" s="926" t="s">
        <v>1269</v>
      </c>
      <c r="C87" s="927" t="s">
        <v>85</v>
      </c>
      <c r="D87" s="881" t="s">
        <v>1268</v>
      </c>
      <c r="E87" s="890" t="s">
        <v>1267</v>
      </c>
      <c r="F87" s="928" t="s">
        <v>1266</v>
      </c>
      <c r="G87" s="929">
        <v>4</v>
      </c>
      <c r="H87" s="929">
        <v>11</v>
      </c>
      <c r="I87" s="884">
        <f t="shared" si="4"/>
        <v>15</v>
      </c>
      <c r="J87" s="972">
        <v>71</v>
      </c>
      <c r="K87" s="972">
        <v>54</v>
      </c>
      <c r="L87" s="973">
        <v>125</v>
      </c>
      <c r="M87" s="973">
        <v>11</v>
      </c>
      <c r="N87" s="907" t="s">
        <v>693</v>
      </c>
      <c r="O87" s="908" t="s">
        <v>643</v>
      </c>
      <c r="P87" s="909" t="s">
        <v>1265</v>
      </c>
      <c r="Q87" s="908" t="s">
        <v>668</v>
      </c>
      <c r="R87" s="910">
        <v>28</v>
      </c>
    </row>
    <row r="88" spans="1:18" s="919" customFormat="1" ht="19.5" customHeight="1" x14ac:dyDescent="0.3">
      <c r="A88" s="911"/>
      <c r="B88" s="930"/>
      <c r="C88" s="843" t="s">
        <v>1264</v>
      </c>
      <c r="D88" s="912"/>
      <c r="E88" s="931"/>
      <c r="F88" s="932"/>
      <c r="G88" s="933">
        <f>SUM(G67:G87)</f>
        <v>46</v>
      </c>
      <c r="H88" s="933">
        <f>SUM(H67:H87)</f>
        <v>108</v>
      </c>
      <c r="I88" s="933">
        <f>SUM(I67:I87)</f>
        <v>154</v>
      </c>
      <c r="J88" s="976">
        <v>1112</v>
      </c>
      <c r="K88" s="976">
        <v>996</v>
      </c>
      <c r="L88" s="977">
        <v>2108</v>
      </c>
      <c r="M88" s="977">
        <v>183</v>
      </c>
      <c r="N88" s="915"/>
      <c r="O88" s="916"/>
      <c r="P88" s="917"/>
      <c r="Q88" s="916"/>
      <c r="R88" s="918"/>
    </row>
    <row r="89" spans="1:18" s="919" customFormat="1" ht="19.5" customHeight="1" x14ac:dyDescent="0.3">
      <c r="A89" s="934"/>
      <c r="B89" s="935"/>
      <c r="C89" s="936" t="s">
        <v>192</v>
      </c>
      <c r="D89" s="871"/>
      <c r="E89" s="937"/>
      <c r="F89" s="938"/>
      <c r="G89" s="939"/>
      <c r="H89" s="939"/>
      <c r="I89" s="939"/>
      <c r="J89" s="842"/>
      <c r="K89" s="842"/>
      <c r="L89" s="841"/>
      <c r="M89" s="841"/>
      <c r="N89" s="872"/>
      <c r="O89" s="940"/>
      <c r="P89" s="941"/>
      <c r="Q89" s="940"/>
      <c r="R89" s="942"/>
    </row>
    <row r="90" spans="1:18" ht="19.5" customHeight="1" x14ac:dyDescent="0.3">
      <c r="A90" s="878">
        <v>82</v>
      </c>
      <c r="B90" s="879" t="s">
        <v>1263</v>
      </c>
      <c r="C90" s="880" t="s">
        <v>86</v>
      </c>
      <c r="D90" s="881" t="s">
        <v>353</v>
      </c>
      <c r="E90" s="890" t="s">
        <v>1262</v>
      </c>
      <c r="F90" s="891" t="s">
        <v>1261</v>
      </c>
      <c r="G90" s="892">
        <v>3</v>
      </c>
      <c r="H90" s="892">
        <v>6</v>
      </c>
      <c r="I90" s="884">
        <f t="shared" ref="I90:I137" si="5">H90+G90</f>
        <v>9</v>
      </c>
      <c r="J90" s="962">
        <v>61</v>
      </c>
      <c r="K90" s="962">
        <v>56</v>
      </c>
      <c r="L90" s="963">
        <v>117</v>
      </c>
      <c r="M90" s="963">
        <v>8</v>
      </c>
      <c r="N90" s="885" t="s">
        <v>694</v>
      </c>
      <c r="O90" s="886" t="s">
        <v>659</v>
      </c>
      <c r="P90" s="887" t="s">
        <v>1240</v>
      </c>
      <c r="Q90" s="886" t="s">
        <v>670</v>
      </c>
      <c r="R90" s="888">
        <v>50</v>
      </c>
    </row>
    <row r="91" spans="1:18" ht="19.5" customHeight="1" x14ac:dyDescent="0.3">
      <c r="A91" s="878">
        <v>83</v>
      </c>
      <c r="B91" s="879" t="s">
        <v>1260</v>
      </c>
      <c r="C91" s="880" t="s">
        <v>87</v>
      </c>
      <c r="D91" s="899" t="s">
        <v>1259</v>
      </c>
      <c r="E91" s="890" t="s">
        <v>1258</v>
      </c>
      <c r="F91" s="883" t="s">
        <v>1257</v>
      </c>
      <c r="G91" s="884">
        <v>1</v>
      </c>
      <c r="H91" s="884">
        <v>4</v>
      </c>
      <c r="I91" s="884">
        <f t="shared" si="5"/>
        <v>5</v>
      </c>
      <c r="J91" s="962">
        <v>50</v>
      </c>
      <c r="K91" s="962">
        <v>51</v>
      </c>
      <c r="L91" s="963">
        <v>101</v>
      </c>
      <c r="M91" s="963">
        <v>8</v>
      </c>
      <c r="N91" s="885" t="s">
        <v>694</v>
      </c>
      <c r="O91" s="886" t="s">
        <v>639</v>
      </c>
      <c r="P91" s="887" t="s">
        <v>1240</v>
      </c>
      <c r="Q91" s="886" t="s">
        <v>670</v>
      </c>
      <c r="R91" s="943">
        <v>52</v>
      </c>
    </row>
    <row r="92" spans="1:18" ht="19.5" customHeight="1" x14ac:dyDescent="0.3">
      <c r="A92" s="878">
        <v>84</v>
      </c>
      <c r="B92" s="879" t="s">
        <v>1256</v>
      </c>
      <c r="C92" s="880" t="s">
        <v>88</v>
      </c>
      <c r="D92" s="881" t="s">
        <v>1255</v>
      </c>
      <c r="E92" s="890" t="s">
        <v>1254</v>
      </c>
      <c r="F92" s="883" t="s">
        <v>1253</v>
      </c>
      <c r="G92" s="884">
        <v>3</v>
      </c>
      <c r="H92" s="884">
        <v>6</v>
      </c>
      <c r="I92" s="884">
        <f t="shared" si="5"/>
        <v>9</v>
      </c>
      <c r="J92" s="962">
        <v>77</v>
      </c>
      <c r="K92" s="962">
        <v>76</v>
      </c>
      <c r="L92" s="963">
        <v>153</v>
      </c>
      <c r="M92" s="963">
        <v>9</v>
      </c>
      <c r="N92" s="885" t="s">
        <v>695</v>
      </c>
      <c r="O92" s="886" t="s">
        <v>650</v>
      </c>
      <c r="P92" s="887" t="s">
        <v>1240</v>
      </c>
      <c r="Q92" s="886" t="s">
        <v>670</v>
      </c>
      <c r="R92" s="888">
        <v>42</v>
      </c>
    </row>
    <row r="93" spans="1:18" ht="19.5" customHeight="1" x14ac:dyDescent="0.3">
      <c r="A93" s="878">
        <v>85</v>
      </c>
      <c r="B93" s="879" t="s">
        <v>1252</v>
      </c>
      <c r="C93" s="880" t="s">
        <v>89</v>
      </c>
      <c r="D93" s="881" t="s">
        <v>1251</v>
      </c>
      <c r="E93" s="890" t="s">
        <v>1250</v>
      </c>
      <c r="F93" s="891" t="s">
        <v>1249</v>
      </c>
      <c r="G93" s="892"/>
      <c r="H93" s="892">
        <v>3</v>
      </c>
      <c r="I93" s="884">
        <f t="shared" si="5"/>
        <v>3</v>
      </c>
      <c r="J93" s="962">
        <v>23</v>
      </c>
      <c r="K93" s="962">
        <v>23</v>
      </c>
      <c r="L93" s="963">
        <v>46</v>
      </c>
      <c r="M93" s="963">
        <v>8</v>
      </c>
      <c r="N93" s="885" t="s">
        <v>694</v>
      </c>
      <c r="O93" s="886" t="s">
        <v>663</v>
      </c>
      <c r="P93" s="887" t="s">
        <v>1240</v>
      </c>
      <c r="Q93" s="886" t="s">
        <v>670</v>
      </c>
      <c r="R93" s="943">
        <v>40</v>
      </c>
    </row>
    <row r="94" spans="1:18" ht="19.5" customHeight="1" x14ac:dyDescent="0.3">
      <c r="A94" s="878">
        <v>86</v>
      </c>
      <c r="B94" s="879" t="s">
        <v>1248</v>
      </c>
      <c r="C94" s="880" t="s">
        <v>90</v>
      </c>
      <c r="D94" s="881" t="s">
        <v>1247</v>
      </c>
      <c r="E94" s="890" t="s">
        <v>1246</v>
      </c>
      <c r="F94" s="900" t="s">
        <v>1245</v>
      </c>
      <c r="G94" s="901">
        <v>1</v>
      </c>
      <c r="H94" s="901">
        <v>3</v>
      </c>
      <c r="I94" s="884">
        <f t="shared" si="5"/>
        <v>4</v>
      </c>
      <c r="J94" s="962">
        <v>31</v>
      </c>
      <c r="K94" s="962">
        <v>41</v>
      </c>
      <c r="L94" s="963">
        <v>72</v>
      </c>
      <c r="M94" s="963">
        <v>8</v>
      </c>
      <c r="N94" s="885" t="s">
        <v>694</v>
      </c>
      <c r="O94" s="886" t="s">
        <v>674</v>
      </c>
      <c r="P94" s="887" t="s">
        <v>1240</v>
      </c>
      <c r="Q94" s="886" t="s">
        <v>670</v>
      </c>
      <c r="R94" s="943">
        <v>50</v>
      </c>
    </row>
    <row r="95" spans="1:18" ht="19.5" customHeight="1" x14ac:dyDescent="0.3">
      <c r="A95" s="878">
        <v>87</v>
      </c>
      <c r="B95" s="879" t="s">
        <v>1244</v>
      </c>
      <c r="C95" s="880" t="s">
        <v>91</v>
      </c>
      <c r="D95" s="881" t="s">
        <v>1243</v>
      </c>
      <c r="E95" s="890" t="s">
        <v>1242</v>
      </c>
      <c r="F95" s="883" t="s">
        <v>1241</v>
      </c>
      <c r="G95" s="884">
        <v>6</v>
      </c>
      <c r="H95" s="884">
        <v>5</v>
      </c>
      <c r="I95" s="884">
        <f t="shared" si="5"/>
        <v>11</v>
      </c>
      <c r="J95" s="962">
        <v>56</v>
      </c>
      <c r="K95" s="962">
        <v>53</v>
      </c>
      <c r="L95" s="963">
        <v>109</v>
      </c>
      <c r="M95" s="963">
        <v>11</v>
      </c>
      <c r="N95" s="885" t="s">
        <v>693</v>
      </c>
      <c r="O95" s="886" t="s">
        <v>646</v>
      </c>
      <c r="P95" s="887" t="s">
        <v>1240</v>
      </c>
      <c r="Q95" s="886" t="s">
        <v>670</v>
      </c>
      <c r="R95" s="943">
        <v>52</v>
      </c>
    </row>
    <row r="96" spans="1:18" ht="19.5" customHeight="1" x14ac:dyDescent="0.3">
      <c r="A96" s="878">
        <v>88</v>
      </c>
      <c r="B96" s="879" t="s">
        <v>1239</v>
      </c>
      <c r="C96" s="880" t="s">
        <v>92</v>
      </c>
      <c r="D96" s="881" t="s">
        <v>1238</v>
      </c>
      <c r="E96" s="890" t="s">
        <v>1237</v>
      </c>
      <c r="F96" s="883" t="s">
        <v>1236</v>
      </c>
      <c r="G96" s="884">
        <v>5</v>
      </c>
      <c r="H96" s="884">
        <v>5</v>
      </c>
      <c r="I96" s="884">
        <f t="shared" si="5"/>
        <v>10</v>
      </c>
      <c r="J96" s="962">
        <v>89</v>
      </c>
      <c r="K96" s="962">
        <v>88</v>
      </c>
      <c r="L96" s="963">
        <v>177</v>
      </c>
      <c r="M96" s="963">
        <v>8</v>
      </c>
      <c r="N96" s="885" t="s">
        <v>694</v>
      </c>
      <c r="O96" s="886" t="s">
        <v>674</v>
      </c>
      <c r="P96" s="887" t="s">
        <v>1227</v>
      </c>
      <c r="Q96" s="886" t="s">
        <v>670</v>
      </c>
      <c r="R96" s="943">
        <v>60</v>
      </c>
    </row>
    <row r="97" spans="1:18" ht="19.5" customHeight="1" x14ac:dyDescent="0.3">
      <c r="A97" s="878">
        <v>89</v>
      </c>
      <c r="B97" s="879" t="s">
        <v>1235</v>
      </c>
      <c r="C97" s="880" t="s">
        <v>93</v>
      </c>
      <c r="D97" s="881" t="s">
        <v>1234</v>
      </c>
      <c r="E97" s="890" t="s">
        <v>1233</v>
      </c>
      <c r="F97" s="883" t="s">
        <v>1232</v>
      </c>
      <c r="G97" s="884">
        <v>2</v>
      </c>
      <c r="H97" s="884">
        <v>2</v>
      </c>
      <c r="I97" s="884">
        <f t="shared" si="5"/>
        <v>4</v>
      </c>
      <c r="J97" s="962">
        <v>22</v>
      </c>
      <c r="K97" s="962">
        <v>23</v>
      </c>
      <c r="L97" s="963">
        <v>45</v>
      </c>
      <c r="M97" s="963">
        <v>8</v>
      </c>
      <c r="N97" s="885" t="s">
        <v>694</v>
      </c>
      <c r="O97" s="886" t="s">
        <v>650</v>
      </c>
      <c r="P97" s="887" t="s">
        <v>1227</v>
      </c>
      <c r="Q97" s="886" t="s">
        <v>670</v>
      </c>
      <c r="R97" s="943">
        <v>60</v>
      </c>
    </row>
    <row r="98" spans="1:18" ht="19.5" customHeight="1" x14ac:dyDescent="0.3">
      <c r="A98" s="878">
        <v>90</v>
      </c>
      <c r="B98" s="879" t="s">
        <v>1231</v>
      </c>
      <c r="C98" s="880" t="s">
        <v>94</v>
      </c>
      <c r="D98" s="881" t="s">
        <v>1230</v>
      </c>
      <c r="E98" s="890" t="s">
        <v>1229</v>
      </c>
      <c r="F98" s="891" t="s">
        <v>1228</v>
      </c>
      <c r="G98" s="892"/>
      <c r="H98" s="892">
        <v>4</v>
      </c>
      <c r="I98" s="884">
        <f t="shared" si="5"/>
        <v>4</v>
      </c>
      <c r="J98" s="962">
        <v>30</v>
      </c>
      <c r="K98" s="962">
        <v>24</v>
      </c>
      <c r="L98" s="963">
        <v>54</v>
      </c>
      <c r="M98" s="963">
        <v>8</v>
      </c>
      <c r="N98" s="885" t="s">
        <v>694</v>
      </c>
      <c r="O98" s="886" t="s">
        <v>639</v>
      </c>
      <c r="P98" s="887" t="s">
        <v>1227</v>
      </c>
      <c r="Q98" s="886" t="s">
        <v>670</v>
      </c>
      <c r="R98" s="943">
        <v>53</v>
      </c>
    </row>
    <row r="99" spans="1:18" ht="19.5" customHeight="1" x14ac:dyDescent="0.3">
      <c r="A99" s="878">
        <v>91</v>
      </c>
      <c r="B99" s="897" t="s">
        <v>1226</v>
      </c>
      <c r="C99" s="898" t="s">
        <v>95</v>
      </c>
      <c r="D99" s="881" t="s">
        <v>349</v>
      </c>
      <c r="E99" s="882" t="s">
        <v>1225</v>
      </c>
      <c r="F99" s="883" t="s">
        <v>1224</v>
      </c>
      <c r="G99" s="884">
        <v>5</v>
      </c>
      <c r="H99" s="884">
        <v>5</v>
      </c>
      <c r="I99" s="884">
        <f t="shared" si="5"/>
        <v>10</v>
      </c>
      <c r="J99" s="962">
        <v>121</v>
      </c>
      <c r="K99" s="962">
        <v>92</v>
      </c>
      <c r="L99" s="963">
        <v>213</v>
      </c>
      <c r="M99" s="963">
        <v>8</v>
      </c>
      <c r="N99" s="885" t="s">
        <v>694</v>
      </c>
      <c r="O99" s="886" t="s">
        <v>639</v>
      </c>
      <c r="P99" s="887" t="s">
        <v>1208</v>
      </c>
      <c r="Q99" s="886" t="s">
        <v>672</v>
      </c>
      <c r="R99" s="943">
        <v>30</v>
      </c>
    </row>
    <row r="100" spans="1:18" ht="19.5" customHeight="1" x14ac:dyDescent="0.3">
      <c r="A100" s="878">
        <v>92</v>
      </c>
      <c r="B100" s="897" t="s">
        <v>1223</v>
      </c>
      <c r="C100" s="898" t="s">
        <v>96</v>
      </c>
      <c r="D100" s="881" t="s">
        <v>1222</v>
      </c>
      <c r="E100" s="882" t="s">
        <v>1221</v>
      </c>
      <c r="F100" s="883" t="s">
        <v>1220</v>
      </c>
      <c r="G100" s="884">
        <v>3</v>
      </c>
      <c r="H100" s="884">
        <v>10</v>
      </c>
      <c r="I100" s="884">
        <f t="shared" si="5"/>
        <v>13</v>
      </c>
      <c r="J100" s="962">
        <v>75</v>
      </c>
      <c r="K100" s="962">
        <v>57</v>
      </c>
      <c r="L100" s="963">
        <v>132</v>
      </c>
      <c r="M100" s="963">
        <v>11</v>
      </c>
      <c r="N100" s="885" t="s">
        <v>693</v>
      </c>
      <c r="O100" s="886" t="s">
        <v>650</v>
      </c>
      <c r="P100" s="887" t="s">
        <v>1208</v>
      </c>
      <c r="Q100" s="886" t="s">
        <v>672</v>
      </c>
      <c r="R100" s="888">
        <v>35</v>
      </c>
    </row>
    <row r="101" spans="1:18" ht="19.5" customHeight="1" x14ac:dyDescent="0.3">
      <c r="A101" s="878">
        <v>93</v>
      </c>
      <c r="B101" s="879" t="s">
        <v>1219</v>
      </c>
      <c r="C101" s="880" t="s">
        <v>97</v>
      </c>
      <c r="D101" s="881" t="s">
        <v>1218</v>
      </c>
      <c r="E101" s="890"/>
      <c r="F101" s="883" t="s">
        <v>1217</v>
      </c>
      <c r="G101" s="884">
        <v>1</v>
      </c>
      <c r="H101" s="884">
        <v>3</v>
      </c>
      <c r="I101" s="884">
        <f t="shared" si="5"/>
        <v>4</v>
      </c>
      <c r="J101" s="962">
        <v>20</v>
      </c>
      <c r="K101" s="962">
        <v>19</v>
      </c>
      <c r="L101" s="963">
        <v>39</v>
      </c>
      <c r="M101" s="963">
        <v>8</v>
      </c>
      <c r="N101" s="885" t="s">
        <v>694</v>
      </c>
      <c r="O101" s="886" t="s">
        <v>663</v>
      </c>
      <c r="P101" s="887" t="s">
        <v>1208</v>
      </c>
      <c r="Q101" s="886" t="s">
        <v>672</v>
      </c>
      <c r="R101" s="888">
        <v>31</v>
      </c>
    </row>
    <row r="102" spans="1:18" ht="19.5" customHeight="1" x14ac:dyDescent="0.3">
      <c r="A102" s="878">
        <v>94</v>
      </c>
      <c r="B102" s="879" t="s">
        <v>1216</v>
      </c>
      <c r="C102" s="880" t="s">
        <v>98</v>
      </c>
      <c r="D102" s="881" t="s">
        <v>1215</v>
      </c>
      <c r="E102" s="890" t="s">
        <v>1214</v>
      </c>
      <c r="F102" s="883" t="s">
        <v>1213</v>
      </c>
      <c r="G102" s="884">
        <v>3</v>
      </c>
      <c r="H102" s="884">
        <v>1</v>
      </c>
      <c r="I102" s="884">
        <f t="shared" si="5"/>
        <v>4</v>
      </c>
      <c r="J102" s="962">
        <v>27</v>
      </c>
      <c r="K102" s="962">
        <v>24</v>
      </c>
      <c r="L102" s="963">
        <v>51</v>
      </c>
      <c r="M102" s="963">
        <v>8</v>
      </c>
      <c r="N102" s="885" t="s">
        <v>694</v>
      </c>
      <c r="O102" s="886" t="s">
        <v>659</v>
      </c>
      <c r="P102" s="887" t="s">
        <v>1208</v>
      </c>
      <c r="Q102" s="886" t="s">
        <v>672</v>
      </c>
      <c r="R102" s="888">
        <v>38</v>
      </c>
    </row>
    <row r="103" spans="1:18" ht="19.5" customHeight="1" x14ac:dyDescent="0.3">
      <c r="A103" s="878">
        <v>95</v>
      </c>
      <c r="B103" s="879" t="s">
        <v>1212</v>
      </c>
      <c r="C103" s="880" t="s">
        <v>99</v>
      </c>
      <c r="D103" s="881" t="s">
        <v>1211</v>
      </c>
      <c r="E103" s="890" t="s">
        <v>1210</v>
      </c>
      <c r="F103" s="893" t="s">
        <v>1209</v>
      </c>
      <c r="G103" s="894"/>
      <c r="H103" s="894">
        <v>4</v>
      </c>
      <c r="I103" s="884">
        <f t="shared" si="5"/>
        <v>4</v>
      </c>
      <c r="J103" s="962">
        <v>25</v>
      </c>
      <c r="K103" s="962">
        <v>13</v>
      </c>
      <c r="L103" s="963">
        <v>38</v>
      </c>
      <c r="M103" s="963">
        <v>8</v>
      </c>
      <c r="N103" s="885" t="s">
        <v>694</v>
      </c>
      <c r="O103" s="886" t="s">
        <v>643</v>
      </c>
      <c r="P103" s="887" t="s">
        <v>1208</v>
      </c>
      <c r="Q103" s="886" t="s">
        <v>672</v>
      </c>
      <c r="R103" s="888">
        <v>31</v>
      </c>
    </row>
    <row r="104" spans="1:18" ht="19.5" customHeight="1" x14ac:dyDescent="0.3">
      <c r="A104" s="878">
        <v>96</v>
      </c>
      <c r="B104" s="944">
        <v>53010114</v>
      </c>
      <c r="C104" s="945" t="s">
        <v>100</v>
      </c>
      <c r="D104" s="899" t="s">
        <v>1207</v>
      </c>
      <c r="E104" s="946"/>
      <c r="F104" s="893" t="s">
        <v>1206</v>
      </c>
      <c r="G104" s="894"/>
      <c r="H104" s="894">
        <v>4</v>
      </c>
      <c r="I104" s="884">
        <f t="shared" si="5"/>
        <v>4</v>
      </c>
      <c r="J104" s="962">
        <v>38</v>
      </c>
      <c r="K104" s="962">
        <v>41</v>
      </c>
      <c r="L104" s="963">
        <v>79</v>
      </c>
      <c r="M104" s="963">
        <v>8</v>
      </c>
      <c r="N104" s="885" t="s">
        <v>694</v>
      </c>
      <c r="O104" s="886" t="s">
        <v>643</v>
      </c>
      <c r="P104" s="887" t="s">
        <v>354</v>
      </c>
      <c r="Q104" s="886" t="s">
        <v>670</v>
      </c>
      <c r="R104" s="943">
        <v>42</v>
      </c>
    </row>
    <row r="105" spans="1:18" ht="19.5" customHeight="1" x14ac:dyDescent="0.3">
      <c r="A105" s="878">
        <v>97</v>
      </c>
      <c r="B105" s="879" t="s">
        <v>1205</v>
      </c>
      <c r="C105" s="880" t="s">
        <v>101</v>
      </c>
      <c r="D105" s="881" t="s">
        <v>1204</v>
      </c>
      <c r="E105" s="890" t="s">
        <v>1203</v>
      </c>
      <c r="F105" s="883" t="s">
        <v>1202</v>
      </c>
      <c r="G105" s="884">
        <v>4</v>
      </c>
      <c r="H105" s="884">
        <v>13</v>
      </c>
      <c r="I105" s="884">
        <f t="shared" si="5"/>
        <v>17</v>
      </c>
      <c r="J105" s="962">
        <v>152</v>
      </c>
      <c r="K105" s="962">
        <v>151</v>
      </c>
      <c r="L105" s="963">
        <v>303</v>
      </c>
      <c r="M105" s="963">
        <v>11</v>
      </c>
      <c r="N105" s="885" t="s">
        <v>693</v>
      </c>
      <c r="O105" s="886" t="s">
        <v>646</v>
      </c>
      <c r="P105" s="887" t="s">
        <v>354</v>
      </c>
      <c r="Q105" s="886" t="s">
        <v>670</v>
      </c>
      <c r="R105" s="943">
        <v>48</v>
      </c>
    </row>
    <row r="106" spans="1:18" ht="19.5" customHeight="1" x14ac:dyDescent="0.3">
      <c r="A106" s="878">
        <v>98</v>
      </c>
      <c r="B106" s="879" t="s">
        <v>1201</v>
      </c>
      <c r="C106" s="880" t="s">
        <v>102</v>
      </c>
      <c r="D106" s="881" t="s">
        <v>355</v>
      </c>
      <c r="E106" s="890" t="s">
        <v>1200</v>
      </c>
      <c r="F106" s="883" t="s">
        <v>1199</v>
      </c>
      <c r="G106" s="884">
        <v>3</v>
      </c>
      <c r="H106" s="884">
        <v>6</v>
      </c>
      <c r="I106" s="884">
        <f t="shared" si="5"/>
        <v>9</v>
      </c>
      <c r="J106" s="962">
        <v>73</v>
      </c>
      <c r="K106" s="962">
        <v>88</v>
      </c>
      <c r="L106" s="963">
        <v>161</v>
      </c>
      <c r="M106" s="963">
        <v>8</v>
      </c>
      <c r="N106" s="885" t="s">
        <v>694</v>
      </c>
      <c r="O106" s="886" t="s">
        <v>663</v>
      </c>
      <c r="P106" s="887" t="s">
        <v>354</v>
      </c>
      <c r="Q106" s="886" t="s">
        <v>670</v>
      </c>
      <c r="R106" s="943">
        <v>48</v>
      </c>
    </row>
    <row r="107" spans="1:18" ht="19.5" customHeight="1" x14ac:dyDescent="0.3">
      <c r="A107" s="878">
        <v>99</v>
      </c>
      <c r="B107" s="944">
        <v>53010117</v>
      </c>
      <c r="C107" s="945" t="s">
        <v>103</v>
      </c>
      <c r="D107" s="881" t="s">
        <v>1198</v>
      </c>
      <c r="E107" s="890" t="s">
        <v>1197</v>
      </c>
      <c r="F107" s="883" t="s">
        <v>1196</v>
      </c>
      <c r="G107" s="884">
        <v>4</v>
      </c>
      <c r="H107" s="884">
        <v>9</v>
      </c>
      <c r="I107" s="884">
        <f t="shared" si="5"/>
        <v>13</v>
      </c>
      <c r="J107" s="962">
        <v>86</v>
      </c>
      <c r="K107" s="962">
        <v>61</v>
      </c>
      <c r="L107" s="963">
        <v>147</v>
      </c>
      <c r="M107" s="963">
        <v>11</v>
      </c>
      <c r="N107" s="885" t="s">
        <v>693</v>
      </c>
      <c r="O107" s="886" t="s">
        <v>639</v>
      </c>
      <c r="P107" s="887" t="s">
        <v>354</v>
      </c>
      <c r="Q107" s="886" t="s">
        <v>670</v>
      </c>
      <c r="R107" s="943">
        <v>43</v>
      </c>
    </row>
    <row r="108" spans="1:18" ht="19.5" customHeight="1" x14ac:dyDescent="0.3">
      <c r="A108" s="878">
        <v>100</v>
      </c>
      <c r="B108" s="879" t="s">
        <v>669</v>
      </c>
      <c r="C108" s="880" t="s">
        <v>104</v>
      </c>
      <c r="D108" s="881" t="s">
        <v>1204</v>
      </c>
      <c r="E108" s="890" t="s">
        <v>1203</v>
      </c>
      <c r="F108" s="883" t="s">
        <v>1195</v>
      </c>
      <c r="G108" s="884">
        <v>2</v>
      </c>
      <c r="H108" s="884">
        <v>1</v>
      </c>
      <c r="I108" s="884">
        <f t="shared" si="5"/>
        <v>3</v>
      </c>
      <c r="J108" s="962">
        <v>8</v>
      </c>
      <c r="K108" s="962">
        <v>5</v>
      </c>
      <c r="L108" s="963">
        <v>13</v>
      </c>
      <c r="M108" s="963">
        <v>4</v>
      </c>
      <c r="N108" s="885" t="s">
        <v>694</v>
      </c>
      <c r="O108" s="886" t="s">
        <v>650</v>
      </c>
      <c r="P108" s="887" t="s">
        <v>354</v>
      </c>
      <c r="Q108" s="886" t="s">
        <v>670</v>
      </c>
      <c r="R108" s="943">
        <v>45</v>
      </c>
    </row>
    <row r="109" spans="1:18" ht="19.5" customHeight="1" x14ac:dyDescent="0.3">
      <c r="A109" s="878">
        <v>101</v>
      </c>
      <c r="B109" s="879" t="s">
        <v>1194</v>
      </c>
      <c r="C109" s="880" t="s">
        <v>105</v>
      </c>
      <c r="D109" s="947" t="s">
        <v>1193</v>
      </c>
      <c r="E109" s="890" t="s">
        <v>1192</v>
      </c>
      <c r="F109" s="883" t="s">
        <v>1191</v>
      </c>
      <c r="G109" s="884">
        <v>3</v>
      </c>
      <c r="H109" s="884">
        <v>2</v>
      </c>
      <c r="I109" s="884">
        <f t="shared" si="5"/>
        <v>5</v>
      </c>
      <c r="J109" s="962">
        <v>40</v>
      </c>
      <c r="K109" s="962">
        <v>37</v>
      </c>
      <c r="L109" s="963">
        <v>77</v>
      </c>
      <c r="M109" s="963">
        <v>8</v>
      </c>
      <c r="N109" s="885" t="s">
        <v>694</v>
      </c>
      <c r="O109" s="886" t="s">
        <v>676</v>
      </c>
      <c r="P109" s="887" t="s">
        <v>1183</v>
      </c>
      <c r="Q109" s="886" t="s">
        <v>670</v>
      </c>
      <c r="R109" s="943">
        <v>60</v>
      </c>
    </row>
    <row r="110" spans="1:18" ht="19.5" customHeight="1" x14ac:dyDescent="0.3">
      <c r="A110" s="878">
        <v>102</v>
      </c>
      <c r="B110" s="897" t="s">
        <v>1190</v>
      </c>
      <c r="C110" s="898" t="s">
        <v>106</v>
      </c>
      <c r="D110" s="881" t="s">
        <v>1189</v>
      </c>
      <c r="E110" s="882" t="s">
        <v>1188</v>
      </c>
      <c r="F110" s="900" t="s">
        <v>1187</v>
      </c>
      <c r="G110" s="901">
        <v>1</v>
      </c>
      <c r="H110" s="901">
        <v>4</v>
      </c>
      <c r="I110" s="884">
        <f t="shared" si="5"/>
        <v>5</v>
      </c>
      <c r="J110" s="962">
        <v>34</v>
      </c>
      <c r="K110" s="962">
        <v>27</v>
      </c>
      <c r="L110" s="963">
        <v>61</v>
      </c>
      <c r="M110" s="963">
        <v>8</v>
      </c>
      <c r="N110" s="885" t="s">
        <v>694</v>
      </c>
      <c r="O110" s="886" t="s">
        <v>674</v>
      </c>
      <c r="P110" s="887" t="s">
        <v>1183</v>
      </c>
      <c r="Q110" s="886" t="s">
        <v>670</v>
      </c>
      <c r="R110" s="943">
        <v>61</v>
      </c>
    </row>
    <row r="111" spans="1:18" ht="19.5" customHeight="1" x14ac:dyDescent="0.3">
      <c r="A111" s="878">
        <v>103</v>
      </c>
      <c r="B111" s="879" t="s">
        <v>1186</v>
      </c>
      <c r="C111" s="902" t="s">
        <v>107</v>
      </c>
      <c r="D111" s="881" t="s">
        <v>359</v>
      </c>
      <c r="E111" s="890" t="s">
        <v>1185</v>
      </c>
      <c r="F111" s="893" t="s">
        <v>1184</v>
      </c>
      <c r="G111" s="894">
        <v>11</v>
      </c>
      <c r="H111" s="894">
        <v>23</v>
      </c>
      <c r="I111" s="884">
        <f t="shared" si="5"/>
        <v>34</v>
      </c>
      <c r="J111" s="962">
        <v>295</v>
      </c>
      <c r="K111" s="962">
        <v>281</v>
      </c>
      <c r="L111" s="963">
        <v>576</v>
      </c>
      <c r="M111" s="963">
        <v>28</v>
      </c>
      <c r="N111" s="885" t="s">
        <v>697</v>
      </c>
      <c r="O111" s="886" t="s">
        <v>663</v>
      </c>
      <c r="P111" s="887" t="s">
        <v>1183</v>
      </c>
      <c r="Q111" s="886" t="s">
        <v>670</v>
      </c>
      <c r="R111" s="943">
        <v>65</v>
      </c>
    </row>
    <row r="112" spans="1:18" ht="19.5" customHeight="1" x14ac:dyDescent="0.3">
      <c r="A112" s="878">
        <v>104</v>
      </c>
      <c r="B112" s="897" t="s">
        <v>1182</v>
      </c>
      <c r="C112" s="898" t="s">
        <v>108</v>
      </c>
      <c r="D112" s="881" t="s">
        <v>1181</v>
      </c>
      <c r="E112" s="890" t="s">
        <v>1180</v>
      </c>
      <c r="F112" s="883" t="s">
        <v>1179</v>
      </c>
      <c r="G112" s="884">
        <v>1</v>
      </c>
      <c r="H112" s="884">
        <v>4</v>
      </c>
      <c r="I112" s="884">
        <f t="shared" si="5"/>
        <v>5</v>
      </c>
      <c r="J112" s="962">
        <v>36</v>
      </c>
      <c r="K112" s="962">
        <v>35</v>
      </c>
      <c r="L112" s="963">
        <v>71</v>
      </c>
      <c r="M112" s="963">
        <v>8</v>
      </c>
      <c r="N112" s="885" t="s">
        <v>694</v>
      </c>
      <c r="O112" s="886" t="s">
        <v>639</v>
      </c>
      <c r="P112" s="887" t="s">
        <v>1164</v>
      </c>
      <c r="Q112" s="886" t="s">
        <v>670</v>
      </c>
      <c r="R112" s="943">
        <v>50</v>
      </c>
    </row>
    <row r="113" spans="1:18" ht="19.5" customHeight="1" x14ac:dyDescent="0.3">
      <c r="A113" s="878">
        <v>105</v>
      </c>
      <c r="B113" s="897" t="s">
        <v>1178</v>
      </c>
      <c r="C113" s="898" t="s">
        <v>109</v>
      </c>
      <c r="D113" s="881" t="s">
        <v>1177</v>
      </c>
      <c r="E113" s="890" t="s">
        <v>1176</v>
      </c>
      <c r="F113" s="900" t="s">
        <v>1175</v>
      </c>
      <c r="G113" s="901">
        <v>1</v>
      </c>
      <c r="H113" s="901">
        <v>3</v>
      </c>
      <c r="I113" s="884">
        <f t="shared" si="5"/>
        <v>4</v>
      </c>
      <c r="J113" s="962">
        <v>44</v>
      </c>
      <c r="K113" s="962">
        <v>37</v>
      </c>
      <c r="L113" s="963">
        <v>81</v>
      </c>
      <c r="M113" s="963">
        <v>8</v>
      </c>
      <c r="N113" s="885" t="s">
        <v>694</v>
      </c>
      <c r="O113" s="886" t="s">
        <v>650</v>
      </c>
      <c r="P113" s="887" t="s">
        <v>1164</v>
      </c>
      <c r="Q113" s="886" t="s">
        <v>670</v>
      </c>
      <c r="R113" s="888">
        <v>45</v>
      </c>
    </row>
    <row r="114" spans="1:18" ht="19.5" customHeight="1" x14ac:dyDescent="0.3">
      <c r="A114" s="878">
        <v>106</v>
      </c>
      <c r="B114" s="897" t="s">
        <v>1174</v>
      </c>
      <c r="C114" s="898" t="s">
        <v>110</v>
      </c>
      <c r="D114" s="881" t="s">
        <v>1173</v>
      </c>
      <c r="E114" s="882" t="s">
        <v>1172</v>
      </c>
      <c r="F114" s="883" t="s">
        <v>1171</v>
      </c>
      <c r="G114" s="884"/>
      <c r="H114" s="884">
        <v>4</v>
      </c>
      <c r="I114" s="884">
        <f t="shared" si="5"/>
        <v>4</v>
      </c>
      <c r="J114" s="962">
        <v>18</v>
      </c>
      <c r="K114" s="962">
        <v>16</v>
      </c>
      <c r="L114" s="963">
        <v>34</v>
      </c>
      <c r="M114" s="963">
        <v>8</v>
      </c>
      <c r="N114" s="885" t="s">
        <v>694</v>
      </c>
      <c r="O114" s="886" t="s">
        <v>674</v>
      </c>
      <c r="P114" s="887" t="s">
        <v>1164</v>
      </c>
      <c r="Q114" s="886" t="s">
        <v>670</v>
      </c>
      <c r="R114" s="943">
        <v>47</v>
      </c>
    </row>
    <row r="115" spans="1:18" ht="19.5" customHeight="1" x14ac:dyDescent="0.3">
      <c r="A115" s="878">
        <v>107</v>
      </c>
      <c r="B115" s="897" t="s">
        <v>1170</v>
      </c>
      <c r="C115" s="898" t="s">
        <v>111</v>
      </c>
      <c r="D115" s="881" t="s">
        <v>1169</v>
      </c>
      <c r="E115" s="882" t="s">
        <v>1620</v>
      </c>
      <c r="F115" s="883" t="s">
        <v>1168</v>
      </c>
      <c r="G115" s="884"/>
      <c r="H115" s="884">
        <v>3</v>
      </c>
      <c r="I115" s="884">
        <f t="shared" si="5"/>
        <v>3</v>
      </c>
      <c r="J115" s="962">
        <v>13</v>
      </c>
      <c r="K115" s="962">
        <v>7</v>
      </c>
      <c r="L115" s="963">
        <v>20</v>
      </c>
      <c r="M115" s="963">
        <v>7</v>
      </c>
      <c r="N115" s="885" t="s">
        <v>694</v>
      </c>
      <c r="O115" s="886" t="s">
        <v>646</v>
      </c>
      <c r="P115" s="887" t="s">
        <v>1164</v>
      </c>
      <c r="Q115" s="886" t="s">
        <v>670</v>
      </c>
      <c r="R115" s="888">
        <v>46</v>
      </c>
    </row>
    <row r="116" spans="1:18" ht="19.5" customHeight="1" x14ac:dyDescent="0.3">
      <c r="A116" s="878">
        <v>108</v>
      </c>
      <c r="B116" s="879" t="s">
        <v>1167</v>
      </c>
      <c r="C116" s="880" t="s">
        <v>112</v>
      </c>
      <c r="D116" s="881" t="s">
        <v>361</v>
      </c>
      <c r="E116" s="890" t="s">
        <v>1166</v>
      </c>
      <c r="F116" s="883" t="s">
        <v>1165</v>
      </c>
      <c r="G116" s="884">
        <v>5</v>
      </c>
      <c r="H116" s="884">
        <v>42</v>
      </c>
      <c r="I116" s="884">
        <f t="shared" si="5"/>
        <v>47</v>
      </c>
      <c r="J116" s="962">
        <v>509</v>
      </c>
      <c r="K116" s="962">
        <v>512</v>
      </c>
      <c r="L116" s="963">
        <v>1021</v>
      </c>
      <c r="M116" s="963">
        <v>32</v>
      </c>
      <c r="N116" s="885" t="s">
        <v>694</v>
      </c>
      <c r="O116" s="886" t="s">
        <v>676</v>
      </c>
      <c r="P116" s="887" t="s">
        <v>1164</v>
      </c>
      <c r="Q116" s="886" t="s">
        <v>670</v>
      </c>
      <c r="R116" s="943">
        <v>50</v>
      </c>
    </row>
    <row r="117" spans="1:18" ht="19.5" customHeight="1" x14ac:dyDescent="0.3">
      <c r="A117" s="878">
        <v>109</v>
      </c>
      <c r="B117" s="897" t="s">
        <v>1163</v>
      </c>
      <c r="C117" s="898" t="s">
        <v>113</v>
      </c>
      <c r="D117" s="881" t="s">
        <v>1162</v>
      </c>
      <c r="E117" s="882" t="s">
        <v>1161</v>
      </c>
      <c r="F117" s="883" t="s">
        <v>1160</v>
      </c>
      <c r="G117" s="884">
        <v>2</v>
      </c>
      <c r="H117" s="884">
        <v>8</v>
      </c>
      <c r="I117" s="884">
        <f t="shared" si="5"/>
        <v>10</v>
      </c>
      <c r="J117" s="962">
        <v>75</v>
      </c>
      <c r="K117" s="962">
        <v>82</v>
      </c>
      <c r="L117" s="963">
        <v>157</v>
      </c>
      <c r="M117" s="963">
        <v>8</v>
      </c>
      <c r="N117" s="885" t="s">
        <v>694</v>
      </c>
      <c r="O117" s="886" t="s">
        <v>639</v>
      </c>
      <c r="P117" s="887" t="s">
        <v>1151</v>
      </c>
      <c r="Q117" s="886" t="s">
        <v>670</v>
      </c>
      <c r="R117" s="888">
        <v>55</v>
      </c>
    </row>
    <row r="118" spans="1:18" ht="19.5" customHeight="1" x14ac:dyDescent="0.3">
      <c r="A118" s="878">
        <v>110</v>
      </c>
      <c r="B118" s="897" t="s">
        <v>1159</v>
      </c>
      <c r="C118" s="898" t="s">
        <v>114</v>
      </c>
      <c r="D118" s="965" t="s">
        <v>1158</v>
      </c>
      <c r="E118" s="882" t="s">
        <v>1157</v>
      </c>
      <c r="F118" s="900" t="s">
        <v>1156</v>
      </c>
      <c r="G118" s="901"/>
      <c r="H118" s="901">
        <v>4</v>
      </c>
      <c r="I118" s="884">
        <f t="shared" si="5"/>
        <v>4</v>
      </c>
      <c r="J118" s="962">
        <v>42</v>
      </c>
      <c r="K118" s="962">
        <v>33</v>
      </c>
      <c r="L118" s="963">
        <v>75</v>
      </c>
      <c r="M118" s="963">
        <v>9</v>
      </c>
      <c r="N118" s="885" t="s">
        <v>695</v>
      </c>
      <c r="O118" s="886" t="s">
        <v>659</v>
      </c>
      <c r="P118" s="887" t="s">
        <v>1151</v>
      </c>
      <c r="Q118" s="886" t="s">
        <v>670</v>
      </c>
      <c r="R118" s="888">
        <v>60</v>
      </c>
    </row>
    <row r="119" spans="1:18" ht="19.5" customHeight="1" x14ac:dyDescent="0.3">
      <c r="A119" s="878">
        <v>111</v>
      </c>
      <c r="B119" s="879" t="s">
        <v>1155</v>
      </c>
      <c r="C119" s="880" t="s">
        <v>115</v>
      </c>
      <c r="D119" s="881" t="s">
        <v>1154</v>
      </c>
      <c r="E119" s="882" t="s">
        <v>1153</v>
      </c>
      <c r="F119" s="900" t="s">
        <v>1152</v>
      </c>
      <c r="G119" s="901">
        <v>2</v>
      </c>
      <c r="H119" s="901">
        <v>2</v>
      </c>
      <c r="I119" s="884">
        <f t="shared" si="5"/>
        <v>4</v>
      </c>
      <c r="J119" s="962">
        <v>35</v>
      </c>
      <c r="K119" s="962">
        <v>28</v>
      </c>
      <c r="L119" s="963">
        <v>63</v>
      </c>
      <c r="M119" s="963">
        <v>8</v>
      </c>
      <c r="N119" s="885" t="s">
        <v>694</v>
      </c>
      <c r="O119" s="886" t="s">
        <v>650</v>
      </c>
      <c r="P119" s="887" t="s">
        <v>1151</v>
      </c>
      <c r="Q119" s="886" t="s">
        <v>670</v>
      </c>
      <c r="R119" s="888">
        <v>77</v>
      </c>
    </row>
    <row r="120" spans="1:18" ht="19.5" customHeight="1" x14ac:dyDescent="0.3">
      <c r="A120" s="878">
        <v>112</v>
      </c>
      <c r="B120" s="897" t="s">
        <v>1150</v>
      </c>
      <c r="C120" s="898" t="s">
        <v>116</v>
      </c>
      <c r="D120" s="881" t="s">
        <v>1149</v>
      </c>
      <c r="E120" s="890" t="s">
        <v>1148</v>
      </c>
      <c r="F120" s="891" t="s">
        <v>1147</v>
      </c>
      <c r="G120" s="892">
        <v>2</v>
      </c>
      <c r="H120" s="892">
        <v>3</v>
      </c>
      <c r="I120" s="884">
        <f t="shared" si="5"/>
        <v>5</v>
      </c>
      <c r="J120" s="962">
        <v>46</v>
      </c>
      <c r="K120" s="962">
        <v>49</v>
      </c>
      <c r="L120" s="963">
        <v>95</v>
      </c>
      <c r="M120" s="963">
        <v>8</v>
      </c>
      <c r="N120" s="885" t="s">
        <v>694</v>
      </c>
      <c r="O120" s="886" t="s">
        <v>663</v>
      </c>
      <c r="P120" s="887" t="s">
        <v>116</v>
      </c>
      <c r="Q120" s="886" t="s">
        <v>672</v>
      </c>
      <c r="R120" s="888">
        <v>35</v>
      </c>
    </row>
    <row r="121" spans="1:18" ht="19.5" customHeight="1" x14ac:dyDescent="0.3">
      <c r="A121" s="878">
        <v>113</v>
      </c>
      <c r="B121" s="879" t="s">
        <v>1146</v>
      </c>
      <c r="C121" s="880" t="s">
        <v>117</v>
      </c>
      <c r="D121" s="881" t="s">
        <v>351</v>
      </c>
      <c r="E121" s="890" t="s">
        <v>1145</v>
      </c>
      <c r="F121" s="883" t="s">
        <v>1144</v>
      </c>
      <c r="G121" s="884">
        <v>7</v>
      </c>
      <c r="H121" s="884">
        <v>7</v>
      </c>
      <c r="I121" s="884">
        <f t="shared" si="5"/>
        <v>14</v>
      </c>
      <c r="J121" s="962">
        <v>150</v>
      </c>
      <c r="K121" s="962">
        <v>85</v>
      </c>
      <c r="L121" s="963">
        <v>235</v>
      </c>
      <c r="M121" s="963">
        <v>11</v>
      </c>
      <c r="N121" s="885" t="s">
        <v>693</v>
      </c>
      <c r="O121" s="886" t="s">
        <v>676</v>
      </c>
      <c r="P121" s="887" t="s">
        <v>116</v>
      </c>
      <c r="Q121" s="886" t="s">
        <v>672</v>
      </c>
      <c r="R121" s="943">
        <v>40</v>
      </c>
    </row>
    <row r="122" spans="1:18" ht="19.5" customHeight="1" x14ac:dyDescent="0.3">
      <c r="A122" s="878">
        <v>114</v>
      </c>
      <c r="B122" s="879" t="s">
        <v>671</v>
      </c>
      <c r="C122" s="880" t="s">
        <v>118</v>
      </c>
      <c r="D122" s="881" t="s">
        <v>351</v>
      </c>
      <c r="E122" s="890" t="s">
        <v>1145</v>
      </c>
      <c r="F122" s="883" t="s">
        <v>1143</v>
      </c>
      <c r="G122" s="884">
        <v>2</v>
      </c>
      <c r="H122" s="884">
        <v>2</v>
      </c>
      <c r="I122" s="884">
        <f t="shared" si="5"/>
        <v>4</v>
      </c>
      <c r="J122" s="962">
        <v>9</v>
      </c>
      <c r="K122" s="962">
        <v>7</v>
      </c>
      <c r="L122" s="963">
        <v>16</v>
      </c>
      <c r="M122" s="963">
        <v>7</v>
      </c>
      <c r="N122" s="885" t="s">
        <v>694</v>
      </c>
      <c r="O122" s="886" t="s">
        <v>643</v>
      </c>
      <c r="P122" s="887" t="s">
        <v>116</v>
      </c>
      <c r="Q122" s="886" t="s">
        <v>672</v>
      </c>
      <c r="R122" s="943">
        <v>40</v>
      </c>
    </row>
    <row r="123" spans="1:18" ht="19.5" customHeight="1" x14ac:dyDescent="0.3">
      <c r="A123" s="878">
        <v>115</v>
      </c>
      <c r="B123" s="879" t="s">
        <v>1142</v>
      </c>
      <c r="C123" s="880" t="s">
        <v>119</v>
      </c>
      <c r="D123" s="881" t="s">
        <v>1141</v>
      </c>
      <c r="E123" s="882" t="s">
        <v>1621</v>
      </c>
      <c r="F123" s="883" t="s">
        <v>1140</v>
      </c>
      <c r="G123" s="884">
        <v>2</v>
      </c>
      <c r="H123" s="884">
        <v>1</v>
      </c>
      <c r="I123" s="884">
        <f t="shared" si="5"/>
        <v>3</v>
      </c>
      <c r="J123" s="962">
        <v>14</v>
      </c>
      <c r="K123" s="962">
        <v>10</v>
      </c>
      <c r="L123" s="963">
        <v>24</v>
      </c>
      <c r="M123" s="963">
        <v>7</v>
      </c>
      <c r="N123" s="885" t="s">
        <v>694</v>
      </c>
      <c r="O123" s="886" t="s">
        <v>639</v>
      </c>
      <c r="P123" s="887" t="s">
        <v>116</v>
      </c>
      <c r="Q123" s="886" t="s">
        <v>672</v>
      </c>
      <c r="R123" s="943">
        <v>30</v>
      </c>
    </row>
    <row r="124" spans="1:18" ht="19.5" customHeight="1" x14ac:dyDescent="0.3">
      <c r="A124" s="878">
        <v>116</v>
      </c>
      <c r="B124" s="897" t="s">
        <v>1139</v>
      </c>
      <c r="C124" s="898" t="s">
        <v>120</v>
      </c>
      <c r="D124" s="881" t="s">
        <v>1138</v>
      </c>
      <c r="E124" s="882" t="s">
        <v>1137</v>
      </c>
      <c r="F124" s="883" t="s">
        <v>1136</v>
      </c>
      <c r="G124" s="884">
        <v>2</v>
      </c>
      <c r="H124" s="884">
        <v>2</v>
      </c>
      <c r="I124" s="884">
        <f t="shared" si="5"/>
        <v>4</v>
      </c>
      <c r="J124" s="962">
        <v>28</v>
      </c>
      <c r="K124" s="962">
        <v>24</v>
      </c>
      <c r="L124" s="963">
        <v>52</v>
      </c>
      <c r="M124" s="963">
        <v>8</v>
      </c>
      <c r="N124" s="885" t="s">
        <v>694</v>
      </c>
      <c r="O124" s="886" t="s">
        <v>674</v>
      </c>
      <c r="P124" s="887" t="s">
        <v>1123</v>
      </c>
      <c r="Q124" s="886" t="s">
        <v>670</v>
      </c>
      <c r="R124" s="943">
        <v>50</v>
      </c>
    </row>
    <row r="125" spans="1:18" ht="19.5" customHeight="1" x14ac:dyDescent="0.3">
      <c r="A125" s="878">
        <v>117</v>
      </c>
      <c r="B125" s="879" t="s">
        <v>1135</v>
      </c>
      <c r="C125" s="880" t="s">
        <v>121</v>
      </c>
      <c r="D125" s="881" t="s">
        <v>1134</v>
      </c>
      <c r="E125" s="890" t="s">
        <v>1133</v>
      </c>
      <c r="F125" s="891" t="s">
        <v>1132</v>
      </c>
      <c r="G125" s="892">
        <v>1</v>
      </c>
      <c r="H125" s="892">
        <v>3</v>
      </c>
      <c r="I125" s="884">
        <f t="shared" si="5"/>
        <v>4</v>
      </c>
      <c r="J125" s="962">
        <v>24</v>
      </c>
      <c r="K125" s="962">
        <v>27</v>
      </c>
      <c r="L125" s="963">
        <v>51</v>
      </c>
      <c r="M125" s="963">
        <v>8</v>
      </c>
      <c r="N125" s="885" t="s">
        <v>694</v>
      </c>
      <c r="O125" s="886" t="s">
        <v>663</v>
      </c>
      <c r="P125" s="887" t="s">
        <v>1123</v>
      </c>
      <c r="Q125" s="886" t="s">
        <v>670</v>
      </c>
      <c r="R125" s="943">
        <v>60</v>
      </c>
    </row>
    <row r="126" spans="1:18" ht="19.5" customHeight="1" x14ac:dyDescent="0.3">
      <c r="A126" s="878">
        <v>118</v>
      </c>
      <c r="B126" s="897" t="s">
        <v>1131</v>
      </c>
      <c r="C126" s="898" t="s">
        <v>122</v>
      </c>
      <c r="D126" s="881" t="s">
        <v>1130</v>
      </c>
      <c r="E126" s="882" t="s">
        <v>1129</v>
      </c>
      <c r="F126" s="883" t="s">
        <v>1128</v>
      </c>
      <c r="G126" s="884">
        <v>1</v>
      </c>
      <c r="H126" s="884">
        <v>4</v>
      </c>
      <c r="I126" s="884">
        <f t="shared" si="5"/>
        <v>5</v>
      </c>
      <c r="J126" s="962">
        <v>41</v>
      </c>
      <c r="K126" s="962">
        <v>44</v>
      </c>
      <c r="L126" s="963">
        <v>85</v>
      </c>
      <c r="M126" s="963">
        <v>9</v>
      </c>
      <c r="N126" s="885" t="s">
        <v>695</v>
      </c>
      <c r="O126" s="886" t="s">
        <v>639</v>
      </c>
      <c r="P126" s="887" t="s">
        <v>1123</v>
      </c>
      <c r="Q126" s="886" t="s">
        <v>670</v>
      </c>
      <c r="R126" s="888">
        <v>55</v>
      </c>
    </row>
    <row r="127" spans="1:18" ht="19.5" customHeight="1" x14ac:dyDescent="0.3">
      <c r="A127" s="878">
        <v>119</v>
      </c>
      <c r="B127" s="879" t="s">
        <v>1127</v>
      </c>
      <c r="C127" s="880" t="s">
        <v>123</v>
      </c>
      <c r="D127" s="881" t="s">
        <v>1126</v>
      </c>
      <c r="E127" s="890" t="s">
        <v>1125</v>
      </c>
      <c r="F127" s="883" t="s">
        <v>1124</v>
      </c>
      <c r="G127" s="884">
        <v>1</v>
      </c>
      <c r="H127" s="884">
        <v>8</v>
      </c>
      <c r="I127" s="884">
        <f t="shared" si="5"/>
        <v>9</v>
      </c>
      <c r="J127" s="962">
        <v>59</v>
      </c>
      <c r="K127" s="962">
        <v>64</v>
      </c>
      <c r="L127" s="963">
        <v>123</v>
      </c>
      <c r="M127" s="963">
        <v>8</v>
      </c>
      <c r="N127" s="885" t="s">
        <v>694</v>
      </c>
      <c r="O127" s="886" t="s">
        <v>646</v>
      </c>
      <c r="P127" s="887" t="s">
        <v>1123</v>
      </c>
      <c r="Q127" s="886" t="s">
        <v>670</v>
      </c>
      <c r="R127" s="888">
        <v>50</v>
      </c>
    </row>
    <row r="128" spans="1:18" ht="19.5" customHeight="1" x14ac:dyDescent="0.3">
      <c r="A128" s="878">
        <v>120</v>
      </c>
      <c r="B128" s="879" t="s">
        <v>1122</v>
      </c>
      <c r="C128" s="880" t="s">
        <v>124</v>
      </c>
      <c r="D128" s="881" t="s">
        <v>1121</v>
      </c>
      <c r="E128" s="890" t="s">
        <v>1120</v>
      </c>
      <c r="F128" s="883" t="s">
        <v>1119</v>
      </c>
      <c r="G128" s="884">
        <v>3</v>
      </c>
      <c r="H128" s="884">
        <v>5</v>
      </c>
      <c r="I128" s="884">
        <f t="shared" si="5"/>
        <v>8</v>
      </c>
      <c r="J128" s="962">
        <v>72</v>
      </c>
      <c r="K128" s="962">
        <v>69</v>
      </c>
      <c r="L128" s="963">
        <v>141</v>
      </c>
      <c r="M128" s="963">
        <v>8</v>
      </c>
      <c r="N128" s="885" t="s">
        <v>694</v>
      </c>
      <c r="O128" s="886" t="s">
        <v>674</v>
      </c>
      <c r="P128" s="887" t="s">
        <v>1105</v>
      </c>
      <c r="Q128" s="886" t="s">
        <v>670</v>
      </c>
      <c r="R128" s="888">
        <v>67</v>
      </c>
    </row>
    <row r="129" spans="1:18" ht="19.5" customHeight="1" x14ac:dyDescent="0.3">
      <c r="A129" s="878">
        <v>121</v>
      </c>
      <c r="B129" s="879" t="s">
        <v>1118</v>
      </c>
      <c r="C129" s="880" t="s">
        <v>125</v>
      </c>
      <c r="D129" s="881" t="s">
        <v>357</v>
      </c>
      <c r="E129" s="890" t="s">
        <v>1117</v>
      </c>
      <c r="F129" s="883" t="s">
        <v>1116</v>
      </c>
      <c r="G129" s="884">
        <v>1</v>
      </c>
      <c r="H129" s="884">
        <v>13</v>
      </c>
      <c r="I129" s="884">
        <f t="shared" si="5"/>
        <v>14</v>
      </c>
      <c r="J129" s="962">
        <v>123</v>
      </c>
      <c r="K129" s="962">
        <v>99</v>
      </c>
      <c r="L129" s="963">
        <v>222</v>
      </c>
      <c r="M129" s="963">
        <v>12</v>
      </c>
      <c r="N129" s="885" t="s">
        <v>696</v>
      </c>
      <c r="O129" s="886" t="s">
        <v>676</v>
      </c>
      <c r="P129" s="887" t="s">
        <v>1105</v>
      </c>
      <c r="Q129" s="886" t="s">
        <v>670</v>
      </c>
      <c r="R129" s="888">
        <v>65</v>
      </c>
    </row>
    <row r="130" spans="1:18" ht="19.5" customHeight="1" x14ac:dyDescent="0.3">
      <c r="A130" s="878">
        <v>122</v>
      </c>
      <c r="B130" s="879" t="s">
        <v>1115</v>
      </c>
      <c r="C130" s="880" t="s">
        <v>126</v>
      </c>
      <c r="D130" s="881" t="s">
        <v>1114</v>
      </c>
      <c r="E130" s="890" t="s">
        <v>1113</v>
      </c>
      <c r="F130" s="883" t="s">
        <v>1112</v>
      </c>
      <c r="G130" s="884">
        <v>1</v>
      </c>
      <c r="H130" s="884">
        <v>3</v>
      </c>
      <c r="I130" s="884">
        <f t="shared" si="5"/>
        <v>4</v>
      </c>
      <c r="J130" s="962">
        <v>26</v>
      </c>
      <c r="K130" s="962">
        <v>22</v>
      </c>
      <c r="L130" s="963">
        <v>48</v>
      </c>
      <c r="M130" s="963">
        <v>8</v>
      </c>
      <c r="N130" s="885" t="s">
        <v>695</v>
      </c>
      <c r="O130" s="886" t="s">
        <v>663</v>
      </c>
      <c r="P130" s="887" t="s">
        <v>1105</v>
      </c>
      <c r="Q130" s="886" t="s">
        <v>670</v>
      </c>
      <c r="R130" s="888">
        <v>68</v>
      </c>
    </row>
    <row r="131" spans="1:18" ht="19.5" customHeight="1" x14ac:dyDescent="0.3">
      <c r="A131" s="878">
        <v>123</v>
      </c>
      <c r="B131" s="879" t="s">
        <v>1111</v>
      </c>
      <c r="C131" s="880" t="s">
        <v>127</v>
      </c>
      <c r="D131" s="881" t="s">
        <v>1110</v>
      </c>
      <c r="E131" s="890" t="s">
        <v>1622</v>
      </c>
      <c r="F131" s="883" t="s">
        <v>1109</v>
      </c>
      <c r="G131" s="884">
        <v>1</v>
      </c>
      <c r="H131" s="884">
        <v>2</v>
      </c>
      <c r="I131" s="884">
        <f t="shared" si="5"/>
        <v>3</v>
      </c>
      <c r="J131" s="962">
        <v>23</v>
      </c>
      <c r="K131" s="962">
        <v>25</v>
      </c>
      <c r="L131" s="963">
        <v>48</v>
      </c>
      <c r="M131" s="963">
        <v>9</v>
      </c>
      <c r="N131" s="885" t="s">
        <v>695</v>
      </c>
      <c r="O131" s="886" t="s">
        <v>639</v>
      </c>
      <c r="P131" s="887" t="s">
        <v>1105</v>
      </c>
      <c r="Q131" s="886" t="s">
        <v>670</v>
      </c>
      <c r="R131" s="943">
        <v>55</v>
      </c>
    </row>
    <row r="132" spans="1:18" ht="19.5" customHeight="1" x14ac:dyDescent="0.3">
      <c r="A132" s="878">
        <v>124</v>
      </c>
      <c r="B132" s="879" t="s">
        <v>1108</v>
      </c>
      <c r="C132" s="880" t="s">
        <v>128</v>
      </c>
      <c r="D132" s="881" t="s">
        <v>1107</v>
      </c>
      <c r="E132" s="890" t="s">
        <v>1623</v>
      </c>
      <c r="F132" s="883" t="s">
        <v>1106</v>
      </c>
      <c r="G132" s="884"/>
      <c r="H132" s="884">
        <v>3</v>
      </c>
      <c r="I132" s="884">
        <f t="shared" si="5"/>
        <v>3</v>
      </c>
      <c r="J132" s="962">
        <v>26</v>
      </c>
      <c r="K132" s="962">
        <v>18</v>
      </c>
      <c r="L132" s="963">
        <v>44</v>
      </c>
      <c r="M132" s="963">
        <v>9</v>
      </c>
      <c r="N132" s="885" t="s">
        <v>695</v>
      </c>
      <c r="O132" s="886" t="s">
        <v>650</v>
      </c>
      <c r="P132" s="887" t="s">
        <v>1105</v>
      </c>
      <c r="Q132" s="886" t="s">
        <v>670</v>
      </c>
      <c r="R132" s="943">
        <v>72</v>
      </c>
    </row>
    <row r="133" spans="1:18" ht="19.5" customHeight="1" x14ac:dyDescent="0.3">
      <c r="A133" s="878">
        <v>125</v>
      </c>
      <c r="B133" s="879" t="s">
        <v>673</v>
      </c>
      <c r="C133" s="880" t="s">
        <v>129</v>
      </c>
      <c r="D133" s="881" t="s">
        <v>1104</v>
      </c>
      <c r="E133" s="890" t="s">
        <v>1103</v>
      </c>
      <c r="F133" s="883" t="s">
        <v>1102</v>
      </c>
      <c r="G133" s="884">
        <v>1</v>
      </c>
      <c r="H133" s="884">
        <v>2</v>
      </c>
      <c r="I133" s="884">
        <f t="shared" si="5"/>
        <v>3</v>
      </c>
      <c r="J133" s="962">
        <v>6</v>
      </c>
      <c r="K133" s="962">
        <v>4</v>
      </c>
      <c r="L133" s="963">
        <v>10</v>
      </c>
      <c r="M133" s="963">
        <v>4</v>
      </c>
      <c r="N133" s="885" t="s">
        <v>694</v>
      </c>
      <c r="O133" s="886" t="s">
        <v>674</v>
      </c>
      <c r="P133" s="887" t="s">
        <v>133</v>
      </c>
      <c r="Q133" s="886" t="s">
        <v>670</v>
      </c>
      <c r="R133" s="888">
        <v>50</v>
      </c>
    </row>
    <row r="134" spans="1:18" ht="19.5" customHeight="1" x14ac:dyDescent="0.3">
      <c r="A134" s="878">
        <v>126</v>
      </c>
      <c r="B134" s="879" t="s">
        <v>1101</v>
      </c>
      <c r="C134" s="880" t="s">
        <v>130</v>
      </c>
      <c r="D134" s="881" t="s">
        <v>1100</v>
      </c>
      <c r="E134" s="890" t="s">
        <v>1099</v>
      </c>
      <c r="F134" s="883" t="s">
        <v>1098</v>
      </c>
      <c r="G134" s="884">
        <v>1</v>
      </c>
      <c r="H134" s="884">
        <v>3</v>
      </c>
      <c r="I134" s="884">
        <f t="shared" si="5"/>
        <v>4</v>
      </c>
      <c r="J134" s="962">
        <v>35</v>
      </c>
      <c r="K134" s="962">
        <v>27</v>
      </c>
      <c r="L134" s="963">
        <v>62</v>
      </c>
      <c r="M134" s="963">
        <v>8</v>
      </c>
      <c r="N134" s="885" t="s">
        <v>694</v>
      </c>
      <c r="O134" s="886" t="s">
        <v>676</v>
      </c>
      <c r="P134" s="887" t="s">
        <v>133</v>
      </c>
      <c r="Q134" s="886" t="s">
        <v>670</v>
      </c>
      <c r="R134" s="888">
        <v>36</v>
      </c>
    </row>
    <row r="135" spans="1:18" ht="19.5" customHeight="1" x14ac:dyDescent="0.3">
      <c r="A135" s="878">
        <v>127</v>
      </c>
      <c r="B135" s="879" t="s">
        <v>1097</v>
      </c>
      <c r="C135" s="880" t="s">
        <v>131</v>
      </c>
      <c r="D135" s="881" t="s">
        <v>1096</v>
      </c>
      <c r="E135" s="890" t="s">
        <v>1095</v>
      </c>
      <c r="F135" s="883" t="s">
        <v>1094</v>
      </c>
      <c r="G135" s="884">
        <v>1</v>
      </c>
      <c r="H135" s="884">
        <v>2</v>
      </c>
      <c r="I135" s="884">
        <f t="shared" si="5"/>
        <v>3</v>
      </c>
      <c r="J135" s="962">
        <v>19</v>
      </c>
      <c r="K135" s="962">
        <v>11</v>
      </c>
      <c r="L135" s="963">
        <v>30</v>
      </c>
      <c r="M135" s="963">
        <v>7</v>
      </c>
      <c r="N135" s="885" t="s">
        <v>694</v>
      </c>
      <c r="O135" s="886" t="s">
        <v>653</v>
      </c>
      <c r="P135" s="887" t="s">
        <v>133</v>
      </c>
      <c r="Q135" s="886" t="s">
        <v>670</v>
      </c>
      <c r="R135" s="888">
        <v>54</v>
      </c>
    </row>
    <row r="136" spans="1:18" ht="19.5" customHeight="1" x14ac:dyDescent="0.3">
      <c r="A136" s="878">
        <v>128</v>
      </c>
      <c r="B136" s="897" t="s">
        <v>1093</v>
      </c>
      <c r="C136" s="898" t="s">
        <v>132</v>
      </c>
      <c r="D136" s="881" t="s">
        <v>1092</v>
      </c>
      <c r="E136" s="882" t="s">
        <v>1091</v>
      </c>
      <c r="F136" s="900" t="s">
        <v>1090</v>
      </c>
      <c r="G136" s="901">
        <v>2</v>
      </c>
      <c r="H136" s="901">
        <v>3</v>
      </c>
      <c r="I136" s="884">
        <f t="shared" si="5"/>
        <v>5</v>
      </c>
      <c r="J136" s="962">
        <v>39</v>
      </c>
      <c r="K136" s="962">
        <v>30</v>
      </c>
      <c r="L136" s="963">
        <v>69</v>
      </c>
      <c r="M136" s="963">
        <v>8</v>
      </c>
      <c r="N136" s="885" t="s">
        <v>694</v>
      </c>
      <c r="O136" s="886" t="s">
        <v>650</v>
      </c>
      <c r="P136" s="887" t="s">
        <v>133</v>
      </c>
      <c r="Q136" s="886" t="s">
        <v>670</v>
      </c>
      <c r="R136" s="888">
        <v>40</v>
      </c>
    </row>
    <row r="137" spans="1:18" ht="19.5" customHeight="1" x14ac:dyDescent="0.3">
      <c r="A137" s="878">
        <v>129</v>
      </c>
      <c r="B137" s="926" t="s">
        <v>1089</v>
      </c>
      <c r="C137" s="927" t="s">
        <v>133</v>
      </c>
      <c r="D137" s="904" t="s">
        <v>1088</v>
      </c>
      <c r="E137" s="948" t="s">
        <v>1087</v>
      </c>
      <c r="F137" s="928" t="s">
        <v>1086</v>
      </c>
      <c r="G137" s="929">
        <v>1</v>
      </c>
      <c r="H137" s="929">
        <v>2</v>
      </c>
      <c r="I137" s="884">
        <f t="shared" si="5"/>
        <v>3</v>
      </c>
      <c r="J137" s="972">
        <v>10</v>
      </c>
      <c r="K137" s="972">
        <v>6</v>
      </c>
      <c r="L137" s="973">
        <v>16</v>
      </c>
      <c r="M137" s="973">
        <v>6</v>
      </c>
      <c r="N137" s="907" t="s">
        <v>694</v>
      </c>
      <c r="O137" s="908" t="s">
        <v>663</v>
      </c>
      <c r="P137" s="909" t="s">
        <v>133</v>
      </c>
      <c r="Q137" s="908" t="s">
        <v>670</v>
      </c>
      <c r="R137" s="949">
        <v>45</v>
      </c>
    </row>
    <row r="138" spans="1:18" s="919" customFormat="1" ht="19.5" customHeight="1" x14ac:dyDescent="0.3">
      <c r="A138" s="911"/>
      <c r="B138" s="930"/>
      <c r="C138" s="950" t="s">
        <v>1085</v>
      </c>
      <c r="D138" s="912"/>
      <c r="E138" s="931"/>
      <c r="F138" s="932"/>
      <c r="G138" s="933">
        <f>SUM(G90:G137)</f>
        <v>102</v>
      </c>
      <c r="H138" s="933">
        <f>SUM(H90:H137)</f>
        <v>261</v>
      </c>
      <c r="I138" s="933">
        <f>SUM(I90:I137)</f>
        <v>363</v>
      </c>
      <c r="J138" s="976">
        <v>2955</v>
      </c>
      <c r="K138" s="976">
        <v>2702</v>
      </c>
      <c r="L138" s="977">
        <v>5657</v>
      </c>
      <c r="M138" s="977">
        <v>438</v>
      </c>
      <c r="N138" s="915"/>
      <c r="O138" s="916"/>
      <c r="P138" s="917"/>
      <c r="Q138" s="916"/>
      <c r="R138" s="951"/>
    </row>
    <row r="139" spans="1:18" s="919" customFormat="1" ht="19.5" customHeight="1" x14ac:dyDescent="0.3">
      <c r="A139" s="934"/>
      <c r="B139" s="935"/>
      <c r="C139" s="936" t="s">
        <v>193</v>
      </c>
      <c r="D139" s="871"/>
      <c r="E139" s="937"/>
      <c r="F139" s="938"/>
      <c r="G139" s="939"/>
      <c r="H139" s="939"/>
      <c r="I139" s="939"/>
      <c r="J139" s="842"/>
      <c r="K139" s="842"/>
      <c r="L139" s="841"/>
      <c r="M139" s="841"/>
      <c r="N139" s="872"/>
      <c r="O139" s="940"/>
      <c r="P139" s="941"/>
      <c r="Q139" s="940"/>
      <c r="R139" s="952"/>
    </row>
    <row r="140" spans="1:18" ht="19.5" customHeight="1" x14ac:dyDescent="0.3">
      <c r="A140" s="878">
        <v>130</v>
      </c>
      <c r="B140" s="879" t="s">
        <v>1084</v>
      </c>
      <c r="C140" s="880" t="s">
        <v>134</v>
      </c>
      <c r="D140" s="881" t="s">
        <v>347</v>
      </c>
      <c r="E140" s="890" t="s">
        <v>1083</v>
      </c>
      <c r="F140" s="883" t="s">
        <v>1082</v>
      </c>
      <c r="G140" s="884">
        <v>2</v>
      </c>
      <c r="H140" s="884">
        <v>3</v>
      </c>
      <c r="I140" s="884">
        <f t="shared" ref="I140:I151" si="6">H140+G140</f>
        <v>5</v>
      </c>
      <c r="J140" s="962">
        <v>52</v>
      </c>
      <c r="K140" s="962">
        <v>38</v>
      </c>
      <c r="L140" s="963">
        <v>90</v>
      </c>
      <c r="M140" s="963">
        <v>8</v>
      </c>
      <c r="N140" s="885" t="s">
        <v>694</v>
      </c>
      <c r="O140" s="886" t="s">
        <v>659</v>
      </c>
      <c r="P140" s="887" t="s">
        <v>1073</v>
      </c>
      <c r="Q140" s="886" t="s">
        <v>1021</v>
      </c>
      <c r="R140" s="943">
        <v>10</v>
      </c>
    </row>
    <row r="141" spans="1:18" ht="19.5" customHeight="1" x14ac:dyDescent="0.3">
      <c r="A141" s="878">
        <v>131</v>
      </c>
      <c r="B141" s="879" t="s">
        <v>1081</v>
      </c>
      <c r="C141" s="880" t="s">
        <v>135</v>
      </c>
      <c r="D141" s="881" t="s">
        <v>1080</v>
      </c>
      <c r="E141" s="890" t="s">
        <v>1079</v>
      </c>
      <c r="F141" s="883" t="s">
        <v>1078</v>
      </c>
      <c r="G141" s="884"/>
      <c r="H141" s="884">
        <v>3</v>
      </c>
      <c r="I141" s="884">
        <f t="shared" si="6"/>
        <v>3</v>
      </c>
      <c r="J141" s="962">
        <v>19</v>
      </c>
      <c r="K141" s="962">
        <v>21</v>
      </c>
      <c r="L141" s="963">
        <v>40</v>
      </c>
      <c r="M141" s="963">
        <v>7</v>
      </c>
      <c r="N141" s="885" t="s">
        <v>694</v>
      </c>
      <c r="O141" s="886" t="s">
        <v>663</v>
      </c>
      <c r="P141" s="887" t="s">
        <v>1073</v>
      </c>
      <c r="Q141" s="886" t="s">
        <v>1021</v>
      </c>
      <c r="R141" s="943">
        <v>13</v>
      </c>
    </row>
    <row r="142" spans="1:18" ht="19.5" customHeight="1" x14ac:dyDescent="0.3">
      <c r="A142" s="878">
        <v>132</v>
      </c>
      <c r="B142" s="879" t="s">
        <v>1077</v>
      </c>
      <c r="C142" s="880" t="s">
        <v>136</v>
      </c>
      <c r="D142" s="881" t="s">
        <v>1076</v>
      </c>
      <c r="E142" s="890" t="s">
        <v>1075</v>
      </c>
      <c r="F142" s="883" t="s">
        <v>1074</v>
      </c>
      <c r="G142" s="884">
        <v>2</v>
      </c>
      <c r="H142" s="884">
        <v>3</v>
      </c>
      <c r="I142" s="884">
        <f t="shared" si="6"/>
        <v>5</v>
      </c>
      <c r="J142" s="962">
        <v>22</v>
      </c>
      <c r="K142" s="962">
        <v>29</v>
      </c>
      <c r="L142" s="963">
        <v>51</v>
      </c>
      <c r="M142" s="963">
        <v>8</v>
      </c>
      <c r="N142" s="885" t="s">
        <v>694</v>
      </c>
      <c r="O142" s="886" t="s">
        <v>676</v>
      </c>
      <c r="P142" s="887" t="s">
        <v>1073</v>
      </c>
      <c r="Q142" s="886" t="s">
        <v>1021</v>
      </c>
      <c r="R142" s="888">
        <v>6</v>
      </c>
    </row>
    <row r="143" spans="1:18" ht="19.5" customHeight="1" x14ac:dyDescent="0.3">
      <c r="A143" s="878">
        <v>133</v>
      </c>
      <c r="B143" s="879" t="s">
        <v>1072</v>
      </c>
      <c r="C143" s="880" t="s">
        <v>137</v>
      </c>
      <c r="D143" s="881" t="s">
        <v>1066</v>
      </c>
      <c r="E143" s="882" t="s">
        <v>1065</v>
      </c>
      <c r="F143" s="883" t="s">
        <v>1071</v>
      </c>
      <c r="G143" s="884"/>
      <c r="H143" s="884">
        <v>2</v>
      </c>
      <c r="I143" s="884">
        <f t="shared" si="6"/>
        <v>2</v>
      </c>
      <c r="J143" s="962">
        <v>13</v>
      </c>
      <c r="K143" s="962">
        <v>11</v>
      </c>
      <c r="L143" s="963">
        <v>24</v>
      </c>
      <c r="M143" s="963">
        <v>7</v>
      </c>
      <c r="N143" s="885" t="s">
        <v>694</v>
      </c>
      <c r="O143" s="886" t="s">
        <v>643</v>
      </c>
      <c r="P143" s="887" t="s">
        <v>682</v>
      </c>
      <c r="Q143" s="886" t="s">
        <v>678</v>
      </c>
      <c r="R143" s="943">
        <v>20</v>
      </c>
    </row>
    <row r="144" spans="1:18" ht="19.5" customHeight="1" x14ac:dyDescent="0.3">
      <c r="A144" s="878">
        <v>134</v>
      </c>
      <c r="B144" s="897" t="s">
        <v>1070</v>
      </c>
      <c r="C144" s="898" t="s">
        <v>138</v>
      </c>
      <c r="D144" s="881" t="s">
        <v>345</v>
      </c>
      <c r="E144" s="882" t="s">
        <v>1069</v>
      </c>
      <c r="F144" s="883" t="s">
        <v>1068</v>
      </c>
      <c r="G144" s="884">
        <v>2</v>
      </c>
      <c r="H144" s="884"/>
      <c r="I144" s="884">
        <f t="shared" si="6"/>
        <v>2</v>
      </c>
      <c r="J144" s="962">
        <v>23</v>
      </c>
      <c r="K144" s="962">
        <v>27</v>
      </c>
      <c r="L144" s="963">
        <v>50</v>
      </c>
      <c r="M144" s="963">
        <v>8</v>
      </c>
      <c r="N144" s="885" t="s">
        <v>694</v>
      </c>
      <c r="O144" s="886" t="s">
        <v>676</v>
      </c>
      <c r="P144" s="887" t="s">
        <v>682</v>
      </c>
      <c r="Q144" s="886" t="s">
        <v>678</v>
      </c>
      <c r="R144" s="943">
        <v>20</v>
      </c>
    </row>
    <row r="145" spans="1:18" ht="19.5" customHeight="1" x14ac:dyDescent="0.3">
      <c r="A145" s="878">
        <v>135</v>
      </c>
      <c r="B145" s="897" t="s">
        <v>1067</v>
      </c>
      <c r="C145" s="898" t="s">
        <v>139</v>
      </c>
      <c r="D145" s="881" t="s">
        <v>1066</v>
      </c>
      <c r="E145" s="882" t="s">
        <v>1065</v>
      </c>
      <c r="F145" s="883" t="s">
        <v>1064</v>
      </c>
      <c r="G145" s="884">
        <v>4</v>
      </c>
      <c r="H145" s="884">
        <v>6</v>
      </c>
      <c r="I145" s="884">
        <f t="shared" si="6"/>
        <v>10</v>
      </c>
      <c r="J145" s="962">
        <v>107</v>
      </c>
      <c r="K145" s="962">
        <v>90</v>
      </c>
      <c r="L145" s="963">
        <v>197</v>
      </c>
      <c r="M145" s="963">
        <v>8</v>
      </c>
      <c r="N145" s="885" t="s">
        <v>694</v>
      </c>
      <c r="O145" s="886" t="s">
        <v>639</v>
      </c>
      <c r="P145" s="887" t="s">
        <v>682</v>
      </c>
      <c r="Q145" s="886" t="s">
        <v>678</v>
      </c>
      <c r="R145" s="943">
        <v>22</v>
      </c>
    </row>
    <row r="146" spans="1:18" ht="19.5" customHeight="1" x14ac:dyDescent="0.3">
      <c r="A146" s="878">
        <v>136</v>
      </c>
      <c r="B146" s="879" t="s">
        <v>1063</v>
      </c>
      <c r="C146" s="880" t="s">
        <v>1556</v>
      </c>
      <c r="D146" s="889" t="s">
        <v>1062</v>
      </c>
      <c r="E146" s="890" t="s">
        <v>1061</v>
      </c>
      <c r="F146" s="883" t="s">
        <v>1060</v>
      </c>
      <c r="G146" s="884">
        <v>6</v>
      </c>
      <c r="H146" s="884">
        <v>11</v>
      </c>
      <c r="I146" s="884">
        <f t="shared" si="6"/>
        <v>17</v>
      </c>
      <c r="J146" s="962">
        <v>152</v>
      </c>
      <c r="K146" s="962">
        <v>119</v>
      </c>
      <c r="L146" s="963">
        <v>271</v>
      </c>
      <c r="M146" s="963">
        <v>11</v>
      </c>
      <c r="N146" s="885" t="s">
        <v>693</v>
      </c>
      <c r="O146" s="886" t="s">
        <v>659</v>
      </c>
      <c r="P146" s="887" t="s">
        <v>1056</v>
      </c>
      <c r="Q146" s="886" t="s">
        <v>678</v>
      </c>
      <c r="R146" s="888">
        <v>15</v>
      </c>
    </row>
    <row r="147" spans="1:18" ht="19.5" customHeight="1" x14ac:dyDescent="0.3">
      <c r="A147" s="878">
        <v>137</v>
      </c>
      <c r="B147" s="897" t="s">
        <v>1059</v>
      </c>
      <c r="C147" s="898" t="s">
        <v>141</v>
      </c>
      <c r="D147" s="881" t="s">
        <v>343</v>
      </c>
      <c r="E147" s="882" t="s">
        <v>1058</v>
      </c>
      <c r="F147" s="883" t="s">
        <v>1057</v>
      </c>
      <c r="G147" s="884">
        <v>3</v>
      </c>
      <c r="H147" s="884">
        <v>8</v>
      </c>
      <c r="I147" s="884">
        <f t="shared" si="6"/>
        <v>11</v>
      </c>
      <c r="J147" s="962">
        <v>112</v>
      </c>
      <c r="K147" s="962">
        <v>118</v>
      </c>
      <c r="L147" s="963">
        <v>230</v>
      </c>
      <c r="M147" s="963">
        <v>10</v>
      </c>
      <c r="N147" s="885" t="s">
        <v>694</v>
      </c>
      <c r="O147" s="886" t="s">
        <v>676</v>
      </c>
      <c r="P147" s="887" t="s">
        <v>1056</v>
      </c>
      <c r="Q147" s="886" t="s">
        <v>678</v>
      </c>
      <c r="R147" s="943">
        <v>8</v>
      </c>
    </row>
    <row r="148" spans="1:18" ht="19.5" customHeight="1" x14ac:dyDescent="0.3">
      <c r="A148" s="878">
        <v>138</v>
      </c>
      <c r="B148" s="879" t="s">
        <v>1055</v>
      </c>
      <c r="C148" s="880" t="s">
        <v>142</v>
      </c>
      <c r="D148" s="881" t="s">
        <v>1054</v>
      </c>
      <c r="E148" s="890" t="s">
        <v>1053</v>
      </c>
      <c r="F148" s="883" t="s">
        <v>1052</v>
      </c>
      <c r="G148" s="884">
        <v>3</v>
      </c>
      <c r="H148" s="884">
        <v>10</v>
      </c>
      <c r="I148" s="884">
        <f t="shared" si="6"/>
        <v>13</v>
      </c>
      <c r="J148" s="962">
        <v>77</v>
      </c>
      <c r="K148" s="962">
        <v>62</v>
      </c>
      <c r="L148" s="963">
        <v>139</v>
      </c>
      <c r="M148" s="963">
        <v>11</v>
      </c>
      <c r="N148" s="885" t="s">
        <v>693</v>
      </c>
      <c r="O148" s="886" t="s">
        <v>674</v>
      </c>
      <c r="P148" s="887" t="s">
        <v>142</v>
      </c>
      <c r="Q148" s="886" t="s">
        <v>1021</v>
      </c>
      <c r="R148" s="943">
        <v>25</v>
      </c>
    </row>
    <row r="149" spans="1:18" ht="19.5" customHeight="1" x14ac:dyDescent="0.3">
      <c r="A149" s="878">
        <v>139</v>
      </c>
      <c r="B149" s="879" t="s">
        <v>1051</v>
      </c>
      <c r="C149" s="880" t="s">
        <v>143</v>
      </c>
      <c r="D149" s="881" t="s">
        <v>1050</v>
      </c>
      <c r="E149" s="890" t="s">
        <v>1049</v>
      </c>
      <c r="F149" s="883" t="s">
        <v>1048</v>
      </c>
      <c r="G149" s="884">
        <v>1</v>
      </c>
      <c r="H149" s="884">
        <v>3</v>
      </c>
      <c r="I149" s="884">
        <f t="shared" si="6"/>
        <v>4</v>
      </c>
      <c r="J149" s="962">
        <v>27</v>
      </c>
      <c r="K149" s="962">
        <v>30</v>
      </c>
      <c r="L149" s="963">
        <v>57</v>
      </c>
      <c r="M149" s="963">
        <v>8</v>
      </c>
      <c r="N149" s="885" t="s">
        <v>694</v>
      </c>
      <c r="O149" s="886" t="s">
        <v>663</v>
      </c>
      <c r="P149" s="887" t="s">
        <v>677</v>
      </c>
      <c r="Q149" s="886" t="s">
        <v>678</v>
      </c>
      <c r="R149" s="943">
        <v>25</v>
      </c>
    </row>
    <row r="150" spans="1:18" ht="19.5" customHeight="1" x14ac:dyDescent="0.3">
      <c r="A150" s="878">
        <v>140</v>
      </c>
      <c r="B150" s="879" t="s">
        <v>675</v>
      </c>
      <c r="C150" s="880" t="s">
        <v>144</v>
      </c>
      <c r="D150" s="896" t="s">
        <v>1047</v>
      </c>
      <c r="E150" s="890" t="s">
        <v>1046</v>
      </c>
      <c r="F150" s="883" t="s">
        <v>1045</v>
      </c>
      <c r="G150" s="884">
        <v>2</v>
      </c>
      <c r="H150" s="884">
        <v>1</v>
      </c>
      <c r="I150" s="884">
        <f t="shared" si="6"/>
        <v>3</v>
      </c>
      <c r="J150" s="962"/>
      <c r="K150" s="962"/>
      <c r="L150" s="963"/>
      <c r="M150" s="963"/>
      <c r="N150" s="885" t="s">
        <v>694</v>
      </c>
      <c r="O150" s="886" t="s">
        <v>676</v>
      </c>
      <c r="P150" s="887" t="s">
        <v>677</v>
      </c>
      <c r="Q150" s="886" t="s">
        <v>678</v>
      </c>
      <c r="R150" s="943">
        <v>8</v>
      </c>
    </row>
    <row r="151" spans="1:18" ht="19.5" customHeight="1" x14ac:dyDescent="0.3">
      <c r="A151" s="878">
        <v>141</v>
      </c>
      <c r="B151" s="879" t="s">
        <v>679</v>
      </c>
      <c r="C151" s="880" t="s">
        <v>145</v>
      </c>
      <c r="D151" s="881" t="s">
        <v>1041</v>
      </c>
      <c r="E151" s="882" t="s">
        <v>1040</v>
      </c>
      <c r="F151" s="883" t="s">
        <v>1044</v>
      </c>
      <c r="G151" s="884"/>
      <c r="H151" s="884">
        <v>5</v>
      </c>
      <c r="I151" s="884">
        <f t="shared" si="6"/>
        <v>5</v>
      </c>
      <c r="J151" s="962">
        <v>13</v>
      </c>
      <c r="K151" s="962">
        <v>8</v>
      </c>
      <c r="L151" s="963">
        <v>21</v>
      </c>
      <c r="M151" s="963">
        <v>5</v>
      </c>
      <c r="N151" s="885" t="s">
        <v>694</v>
      </c>
      <c r="O151" s="886" t="s">
        <v>643</v>
      </c>
      <c r="P151" s="887" t="s">
        <v>677</v>
      </c>
      <c r="Q151" s="886" t="s">
        <v>678</v>
      </c>
      <c r="R151" s="888">
        <v>9</v>
      </c>
    </row>
    <row r="152" spans="1:18" ht="19.5" customHeight="1" x14ac:dyDescent="0.3">
      <c r="A152" s="878">
        <v>142</v>
      </c>
      <c r="B152" s="879" t="s">
        <v>680</v>
      </c>
      <c r="C152" s="880" t="s">
        <v>146</v>
      </c>
      <c r="D152" s="881" t="s">
        <v>1041</v>
      </c>
      <c r="E152" s="882" t="s">
        <v>1040</v>
      </c>
      <c r="F152" s="883" t="s">
        <v>1043</v>
      </c>
      <c r="G152" s="884"/>
      <c r="H152" s="884"/>
      <c r="I152" s="884"/>
      <c r="J152" s="962"/>
      <c r="K152" s="962"/>
      <c r="L152" s="963"/>
      <c r="M152" s="963"/>
      <c r="N152" s="885" t="s">
        <v>694</v>
      </c>
      <c r="O152" s="886" t="s">
        <v>639</v>
      </c>
      <c r="P152" s="887" t="s">
        <v>677</v>
      </c>
      <c r="Q152" s="886" t="s">
        <v>678</v>
      </c>
      <c r="R152" s="943">
        <v>7</v>
      </c>
    </row>
    <row r="153" spans="1:18" ht="19.5" customHeight="1" x14ac:dyDescent="0.3">
      <c r="A153" s="878">
        <v>143</v>
      </c>
      <c r="B153" s="879" t="s">
        <v>1042</v>
      </c>
      <c r="C153" s="880" t="s">
        <v>147</v>
      </c>
      <c r="D153" s="881" t="s">
        <v>1041</v>
      </c>
      <c r="E153" s="882" t="s">
        <v>1040</v>
      </c>
      <c r="F153" s="883" t="s">
        <v>1039</v>
      </c>
      <c r="G153" s="884">
        <v>2</v>
      </c>
      <c r="H153" s="884">
        <v>6</v>
      </c>
      <c r="I153" s="884">
        <f>H153+G153</f>
        <v>8</v>
      </c>
      <c r="J153" s="962">
        <v>74</v>
      </c>
      <c r="K153" s="962">
        <v>66</v>
      </c>
      <c r="L153" s="963">
        <v>140</v>
      </c>
      <c r="M153" s="963">
        <v>8</v>
      </c>
      <c r="N153" s="885" t="s">
        <v>694</v>
      </c>
      <c r="O153" s="886" t="s">
        <v>676</v>
      </c>
      <c r="P153" s="887" t="s">
        <v>677</v>
      </c>
      <c r="Q153" s="886" t="s">
        <v>678</v>
      </c>
      <c r="R153" s="943">
        <v>8</v>
      </c>
    </row>
    <row r="154" spans="1:18" ht="19.5" customHeight="1" x14ac:dyDescent="0.3">
      <c r="A154" s="878">
        <v>144</v>
      </c>
      <c r="B154" s="879" t="s">
        <v>1038</v>
      </c>
      <c r="C154" s="880" t="s">
        <v>148</v>
      </c>
      <c r="D154" s="881" t="s">
        <v>1037</v>
      </c>
      <c r="E154" s="890" t="s">
        <v>1036</v>
      </c>
      <c r="F154" s="883" t="s">
        <v>1035</v>
      </c>
      <c r="G154" s="884">
        <v>1</v>
      </c>
      <c r="H154" s="884">
        <v>3</v>
      </c>
      <c r="I154" s="884">
        <f>H154+G154</f>
        <v>4</v>
      </c>
      <c r="J154" s="962">
        <v>28</v>
      </c>
      <c r="K154" s="962">
        <v>27</v>
      </c>
      <c r="L154" s="963">
        <v>55</v>
      </c>
      <c r="M154" s="963">
        <v>8</v>
      </c>
      <c r="N154" s="885" t="s">
        <v>694</v>
      </c>
      <c r="O154" s="886" t="s">
        <v>676</v>
      </c>
      <c r="P154" s="887" t="s">
        <v>1031</v>
      </c>
      <c r="Q154" s="886" t="s">
        <v>1021</v>
      </c>
      <c r="R154" s="943">
        <v>15</v>
      </c>
    </row>
    <row r="155" spans="1:18" ht="19.5" customHeight="1" x14ac:dyDescent="0.3">
      <c r="A155" s="878">
        <v>145</v>
      </c>
      <c r="B155" s="879" t="s">
        <v>1034</v>
      </c>
      <c r="C155" s="880" t="s">
        <v>149</v>
      </c>
      <c r="D155" s="881" t="s">
        <v>1033</v>
      </c>
      <c r="E155" s="890" t="s">
        <v>1624</v>
      </c>
      <c r="F155" s="891" t="s">
        <v>1032</v>
      </c>
      <c r="G155" s="892">
        <v>1</v>
      </c>
      <c r="H155" s="892">
        <v>4</v>
      </c>
      <c r="I155" s="884">
        <f>H155+G155</f>
        <v>5</v>
      </c>
      <c r="J155" s="962">
        <v>18</v>
      </c>
      <c r="K155" s="962">
        <v>23</v>
      </c>
      <c r="L155" s="963">
        <v>41</v>
      </c>
      <c r="M155" s="963">
        <v>8</v>
      </c>
      <c r="N155" s="885" t="s">
        <v>694</v>
      </c>
      <c r="O155" s="886" t="s">
        <v>639</v>
      </c>
      <c r="P155" s="887" t="s">
        <v>1031</v>
      </c>
      <c r="Q155" s="886" t="s">
        <v>1021</v>
      </c>
      <c r="R155" s="888">
        <v>15</v>
      </c>
    </row>
    <row r="156" spans="1:18" ht="19.5" customHeight="1" x14ac:dyDescent="0.3">
      <c r="A156" s="878">
        <v>146</v>
      </c>
      <c r="B156" s="879" t="s">
        <v>1030</v>
      </c>
      <c r="C156" s="880" t="s">
        <v>150</v>
      </c>
      <c r="D156" s="881" t="s">
        <v>1029</v>
      </c>
      <c r="E156" s="890" t="s">
        <v>1028</v>
      </c>
      <c r="F156" s="883" t="s">
        <v>1027</v>
      </c>
      <c r="G156" s="884">
        <v>6</v>
      </c>
      <c r="H156" s="884">
        <v>5</v>
      </c>
      <c r="I156" s="884">
        <f>H156+G156</f>
        <v>11</v>
      </c>
      <c r="J156" s="962">
        <v>62</v>
      </c>
      <c r="K156" s="962">
        <v>50</v>
      </c>
      <c r="L156" s="963">
        <v>112</v>
      </c>
      <c r="M156" s="963">
        <v>11</v>
      </c>
      <c r="N156" s="885" t="s">
        <v>693</v>
      </c>
      <c r="O156" s="886" t="s">
        <v>646</v>
      </c>
      <c r="P156" s="887" t="s">
        <v>1022</v>
      </c>
      <c r="Q156" s="886" t="s">
        <v>1021</v>
      </c>
      <c r="R156" s="943">
        <v>25</v>
      </c>
    </row>
    <row r="157" spans="1:18" ht="19.5" customHeight="1" x14ac:dyDescent="0.3">
      <c r="A157" s="878">
        <v>147</v>
      </c>
      <c r="B157" s="926" t="s">
        <v>1026</v>
      </c>
      <c r="C157" s="927" t="s">
        <v>151</v>
      </c>
      <c r="D157" s="904" t="s">
        <v>1025</v>
      </c>
      <c r="E157" s="948" t="s">
        <v>1024</v>
      </c>
      <c r="F157" s="928" t="s">
        <v>1023</v>
      </c>
      <c r="G157" s="929">
        <v>2</v>
      </c>
      <c r="H157" s="929">
        <v>13</v>
      </c>
      <c r="I157" s="884">
        <f>H157+G157</f>
        <v>15</v>
      </c>
      <c r="J157" s="972">
        <v>92</v>
      </c>
      <c r="K157" s="972">
        <v>80</v>
      </c>
      <c r="L157" s="973">
        <v>172</v>
      </c>
      <c r="M157" s="973">
        <v>12</v>
      </c>
      <c r="N157" s="907" t="s">
        <v>696</v>
      </c>
      <c r="O157" s="908" t="s">
        <v>676</v>
      </c>
      <c r="P157" s="909" t="s">
        <v>1022</v>
      </c>
      <c r="Q157" s="908" t="s">
        <v>1021</v>
      </c>
      <c r="R157" s="949">
        <v>20</v>
      </c>
    </row>
    <row r="158" spans="1:18" s="919" customFormat="1" ht="19.5" customHeight="1" x14ac:dyDescent="0.3">
      <c r="A158" s="911"/>
      <c r="B158" s="930"/>
      <c r="C158" s="950" t="s">
        <v>1020</v>
      </c>
      <c r="D158" s="912"/>
      <c r="E158" s="931"/>
      <c r="F158" s="932"/>
      <c r="G158" s="933">
        <f>SUM(G140:G157)</f>
        <v>37</v>
      </c>
      <c r="H158" s="933">
        <f>SUM(H140:H157)</f>
        <v>86</v>
      </c>
      <c r="I158" s="933">
        <f>SUM(I140:I157)</f>
        <v>123</v>
      </c>
      <c r="J158" s="976">
        <v>891</v>
      </c>
      <c r="K158" s="976">
        <v>799</v>
      </c>
      <c r="L158" s="977">
        <v>1690</v>
      </c>
      <c r="M158" s="977">
        <v>138</v>
      </c>
      <c r="N158" s="915"/>
      <c r="O158" s="916"/>
      <c r="P158" s="917"/>
      <c r="Q158" s="916"/>
      <c r="R158" s="951"/>
    </row>
    <row r="159" spans="1:18" s="919" customFormat="1" ht="19.5" customHeight="1" x14ac:dyDescent="0.3">
      <c r="A159" s="934"/>
      <c r="B159" s="935"/>
      <c r="C159" s="936" t="s">
        <v>194</v>
      </c>
      <c r="D159" s="871"/>
      <c r="E159" s="937"/>
      <c r="F159" s="938"/>
      <c r="G159" s="939"/>
      <c r="H159" s="939"/>
      <c r="I159" s="939"/>
      <c r="J159" s="842"/>
      <c r="K159" s="842"/>
      <c r="L159" s="841"/>
      <c r="M159" s="841"/>
      <c r="N159" s="872"/>
      <c r="O159" s="940"/>
      <c r="P159" s="941"/>
      <c r="Q159" s="940"/>
      <c r="R159" s="942"/>
    </row>
    <row r="160" spans="1:18" ht="19.5" customHeight="1" x14ac:dyDescent="0.3">
      <c r="A160" s="878">
        <v>148</v>
      </c>
      <c r="B160" s="879" t="s">
        <v>1019</v>
      </c>
      <c r="C160" s="880" t="s">
        <v>152</v>
      </c>
      <c r="D160" s="881" t="s">
        <v>1018</v>
      </c>
      <c r="E160" s="890" t="s">
        <v>1017</v>
      </c>
      <c r="F160" s="883" t="s">
        <v>1016</v>
      </c>
      <c r="G160" s="884">
        <v>9</v>
      </c>
      <c r="H160" s="884">
        <v>13</v>
      </c>
      <c r="I160" s="884">
        <f t="shared" ref="I160:I177" si="7">H160+G160</f>
        <v>22</v>
      </c>
      <c r="J160" s="962">
        <v>265</v>
      </c>
      <c r="K160" s="962">
        <v>232</v>
      </c>
      <c r="L160" s="963">
        <v>497</v>
      </c>
      <c r="M160" s="963">
        <v>19</v>
      </c>
      <c r="N160" s="885" t="s">
        <v>693</v>
      </c>
      <c r="O160" s="886" t="s">
        <v>639</v>
      </c>
      <c r="P160" s="887" t="s">
        <v>685</v>
      </c>
      <c r="Q160" s="886" t="s">
        <v>686</v>
      </c>
      <c r="R160" s="888">
        <v>25</v>
      </c>
    </row>
    <row r="161" spans="1:18" ht="19.5" customHeight="1" x14ac:dyDescent="0.3">
      <c r="A161" s="878">
        <v>149</v>
      </c>
      <c r="B161" s="879" t="s">
        <v>683</v>
      </c>
      <c r="C161" s="880" t="s">
        <v>153</v>
      </c>
      <c r="D161" s="881" t="s">
        <v>1015</v>
      </c>
      <c r="E161" s="890" t="s">
        <v>1014</v>
      </c>
      <c r="F161" s="883" t="s">
        <v>1013</v>
      </c>
      <c r="G161" s="884">
        <v>1</v>
      </c>
      <c r="H161" s="884">
        <v>1</v>
      </c>
      <c r="I161" s="884">
        <f t="shared" si="7"/>
        <v>2</v>
      </c>
      <c r="J161" s="962">
        <v>7</v>
      </c>
      <c r="K161" s="962">
        <v>6</v>
      </c>
      <c r="L161" s="963">
        <v>13</v>
      </c>
      <c r="M161" s="963">
        <v>4</v>
      </c>
      <c r="N161" s="885" t="s">
        <v>694</v>
      </c>
      <c r="O161" s="886" t="s">
        <v>663</v>
      </c>
      <c r="P161" s="887" t="s">
        <v>685</v>
      </c>
      <c r="Q161" s="886" t="s">
        <v>686</v>
      </c>
      <c r="R161" s="888">
        <v>32</v>
      </c>
    </row>
    <row r="162" spans="1:18" ht="19.5" customHeight="1" x14ac:dyDescent="0.3">
      <c r="A162" s="878">
        <v>150</v>
      </c>
      <c r="B162" s="879" t="s">
        <v>687</v>
      </c>
      <c r="C162" s="880" t="s">
        <v>154</v>
      </c>
      <c r="D162" s="881" t="s">
        <v>1018</v>
      </c>
      <c r="E162" s="890" t="s">
        <v>1017</v>
      </c>
      <c r="F162" s="883" t="s">
        <v>1012</v>
      </c>
      <c r="G162" s="884">
        <v>1</v>
      </c>
      <c r="H162" s="884">
        <v>1</v>
      </c>
      <c r="I162" s="884">
        <f t="shared" si="7"/>
        <v>2</v>
      </c>
      <c r="J162" s="962">
        <v>2</v>
      </c>
      <c r="K162" s="962">
        <v>1</v>
      </c>
      <c r="L162" s="963">
        <v>3</v>
      </c>
      <c r="M162" s="963">
        <v>2</v>
      </c>
      <c r="N162" s="885" t="s">
        <v>694</v>
      </c>
      <c r="O162" s="886" t="s">
        <v>650</v>
      </c>
      <c r="P162" s="887" t="s">
        <v>685</v>
      </c>
      <c r="Q162" s="886" t="s">
        <v>686</v>
      </c>
      <c r="R162" s="888">
        <v>22</v>
      </c>
    </row>
    <row r="163" spans="1:18" ht="19.5" customHeight="1" x14ac:dyDescent="0.3">
      <c r="A163" s="878">
        <v>151</v>
      </c>
      <c r="B163" s="897" t="s">
        <v>1011</v>
      </c>
      <c r="C163" s="898" t="s">
        <v>155</v>
      </c>
      <c r="D163" s="881" t="s">
        <v>374</v>
      </c>
      <c r="E163" s="890" t="s">
        <v>1010</v>
      </c>
      <c r="F163" s="883" t="s">
        <v>1009</v>
      </c>
      <c r="G163" s="884">
        <v>3</v>
      </c>
      <c r="H163" s="884">
        <v>7</v>
      </c>
      <c r="I163" s="884">
        <f t="shared" si="7"/>
        <v>10</v>
      </c>
      <c r="J163" s="962">
        <v>112</v>
      </c>
      <c r="K163" s="962">
        <v>96</v>
      </c>
      <c r="L163" s="963">
        <v>208</v>
      </c>
      <c r="M163" s="963">
        <v>8</v>
      </c>
      <c r="N163" s="885" t="s">
        <v>694</v>
      </c>
      <c r="O163" s="886" t="s">
        <v>1008</v>
      </c>
      <c r="P163" s="887" t="s">
        <v>373</v>
      </c>
      <c r="Q163" s="886" t="s">
        <v>686</v>
      </c>
      <c r="R163" s="888">
        <v>38</v>
      </c>
    </row>
    <row r="164" spans="1:18" ht="19.5" customHeight="1" x14ac:dyDescent="0.3">
      <c r="A164" s="878">
        <v>152</v>
      </c>
      <c r="B164" s="879" t="s">
        <v>1007</v>
      </c>
      <c r="C164" s="880" t="s">
        <v>156</v>
      </c>
      <c r="D164" s="881" t="s">
        <v>1006</v>
      </c>
      <c r="E164" s="890" t="s">
        <v>1631</v>
      </c>
      <c r="F164" s="883" t="s">
        <v>1004</v>
      </c>
      <c r="G164" s="884">
        <v>4</v>
      </c>
      <c r="H164" s="884">
        <v>10</v>
      </c>
      <c r="I164" s="884">
        <f t="shared" si="7"/>
        <v>14</v>
      </c>
      <c r="J164" s="962">
        <v>72</v>
      </c>
      <c r="K164" s="962">
        <v>55</v>
      </c>
      <c r="L164" s="963">
        <v>127</v>
      </c>
      <c r="M164" s="963">
        <v>11</v>
      </c>
      <c r="N164" s="885" t="s">
        <v>693</v>
      </c>
      <c r="O164" s="886" t="s">
        <v>646</v>
      </c>
      <c r="P164" s="887" t="s">
        <v>373</v>
      </c>
      <c r="Q164" s="886" t="s">
        <v>686</v>
      </c>
      <c r="R164" s="888">
        <v>43</v>
      </c>
    </row>
    <row r="165" spans="1:18" ht="19.5" customHeight="1" x14ac:dyDescent="0.3">
      <c r="A165" s="878"/>
      <c r="B165" s="879"/>
      <c r="C165" s="880"/>
      <c r="D165" s="881"/>
      <c r="E165" s="890" t="s">
        <v>1005</v>
      </c>
      <c r="F165" s="883"/>
      <c r="G165" s="884"/>
      <c r="H165" s="884"/>
      <c r="I165" s="884"/>
      <c r="J165" s="962"/>
      <c r="K165" s="962"/>
      <c r="L165" s="963"/>
      <c r="M165" s="963"/>
      <c r="N165" s="885"/>
      <c r="O165" s="886"/>
      <c r="P165" s="887"/>
      <c r="Q165" s="886"/>
      <c r="R165" s="888"/>
    </row>
    <row r="166" spans="1:18" ht="19.5" customHeight="1" x14ac:dyDescent="0.3">
      <c r="A166" s="878">
        <v>153</v>
      </c>
      <c r="B166" s="879" t="s">
        <v>1003</v>
      </c>
      <c r="C166" s="880" t="s">
        <v>157</v>
      </c>
      <c r="D166" s="881" t="s">
        <v>1625</v>
      </c>
      <c r="E166" s="890" t="s">
        <v>1629</v>
      </c>
      <c r="F166" s="883" t="s">
        <v>1002</v>
      </c>
      <c r="G166" s="884">
        <v>1</v>
      </c>
      <c r="H166" s="884">
        <v>6</v>
      </c>
      <c r="I166" s="884">
        <f t="shared" si="7"/>
        <v>7</v>
      </c>
      <c r="J166" s="962">
        <v>61</v>
      </c>
      <c r="K166" s="962">
        <v>52</v>
      </c>
      <c r="L166" s="963">
        <v>113</v>
      </c>
      <c r="M166" s="963">
        <v>8</v>
      </c>
      <c r="N166" s="885" t="s">
        <v>694</v>
      </c>
      <c r="O166" s="886" t="s">
        <v>1001</v>
      </c>
      <c r="P166" s="887" t="s">
        <v>373</v>
      </c>
      <c r="Q166" s="886" t="s">
        <v>686</v>
      </c>
      <c r="R166" s="888">
        <v>45</v>
      </c>
    </row>
    <row r="167" spans="1:18" ht="19.5" customHeight="1" x14ac:dyDescent="0.3">
      <c r="A167" s="878">
        <v>154</v>
      </c>
      <c r="B167" s="879" t="s">
        <v>1000</v>
      </c>
      <c r="C167" s="880" t="s">
        <v>158</v>
      </c>
      <c r="D167" s="881" t="s">
        <v>999</v>
      </c>
      <c r="E167" s="890" t="s">
        <v>998</v>
      </c>
      <c r="F167" s="883" t="s">
        <v>981</v>
      </c>
      <c r="G167" s="884">
        <v>1</v>
      </c>
      <c r="H167" s="884">
        <v>2</v>
      </c>
      <c r="I167" s="884">
        <f t="shared" si="7"/>
        <v>3</v>
      </c>
      <c r="J167" s="962">
        <v>12</v>
      </c>
      <c r="K167" s="962">
        <v>15</v>
      </c>
      <c r="L167" s="963">
        <v>27</v>
      </c>
      <c r="M167" s="963">
        <v>8</v>
      </c>
      <c r="N167" s="885" t="s">
        <v>694</v>
      </c>
      <c r="O167" s="886" t="s">
        <v>663</v>
      </c>
      <c r="P167" s="887" t="s">
        <v>373</v>
      </c>
      <c r="Q167" s="886" t="s">
        <v>686</v>
      </c>
      <c r="R167" s="888">
        <v>50</v>
      </c>
    </row>
    <row r="168" spans="1:18" ht="19.5" customHeight="1" x14ac:dyDescent="0.3">
      <c r="A168" s="878">
        <v>155</v>
      </c>
      <c r="B168" s="879" t="s">
        <v>997</v>
      </c>
      <c r="C168" s="880" t="s">
        <v>159</v>
      </c>
      <c r="D168" s="881" t="s">
        <v>996</v>
      </c>
      <c r="E168" s="890"/>
      <c r="F168" s="883" t="s">
        <v>995</v>
      </c>
      <c r="G168" s="884"/>
      <c r="H168" s="884">
        <v>2</v>
      </c>
      <c r="I168" s="884">
        <f t="shared" si="7"/>
        <v>2</v>
      </c>
      <c r="J168" s="962">
        <v>27</v>
      </c>
      <c r="K168" s="962">
        <v>22</v>
      </c>
      <c r="L168" s="963">
        <v>49</v>
      </c>
      <c r="M168" s="963">
        <v>8</v>
      </c>
      <c r="N168" s="885" t="s">
        <v>694</v>
      </c>
      <c r="O168" s="886" t="s">
        <v>676</v>
      </c>
      <c r="P168" s="887" t="s">
        <v>373</v>
      </c>
      <c r="Q168" s="886" t="s">
        <v>686</v>
      </c>
      <c r="R168" s="888">
        <v>35</v>
      </c>
    </row>
    <row r="169" spans="1:18" ht="19.5" customHeight="1" x14ac:dyDescent="0.3">
      <c r="A169" s="878">
        <v>156</v>
      </c>
      <c r="B169" s="897" t="s">
        <v>994</v>
      </c>
      <c r="C169" s="898" t="s">
        <v>160</v>
      </c>
      <c r="D169" s="881" t="s">
        <v>993</v>
      </c>
      <c r="E169" s="882" t="s">
        <v>1626</v>
      </c>
      <c r="F169" s="893"/>
      <c r="G169" s="894">
        <v>5</v>
      </c>
      <c r="H169" s="894">
        <v>6</v>
      </c>
      <c r="I169" s="884">
        <f t="shared" si="7"/>
        <v>11</v>
      </c>
      <c r="J169" s="962">
        <v>48</v>
      </c>
      <c r="K169" s="962">
        <v>54</v>
      </c>
      <c r="L169" s="963">
        <v>102</v>
      </c>
      <c r="M169" s="963">
        <v>11</v>
      </c>
      <c r="N169" s="885" t="s">
        <v>693</v>
      </c>
      <c r="O169" s="886" t="s">
        <v>659</v>
      </c>
      <c r="P169" s="887" t="s">
        <v>373</v>
      </c>
      <c r="Q169" s="886" t="s">
        <v>686</v>
      </c>
      <c r="R169" s="888">
        <v>49</v>
      </c>
    </row>
    <row r="170" spans="1:18" ht="19.5" customHeight="1" x14ac:dyDescent="0.3">
      <c r="A170" s="878">
        <v>157</v>
      </c>
      <c r="B170" s="879" t="s">
        <v>688</v>
      </c>
      <c r="C170" s="953" t="s">
        <v>161</v>
      </c>
      <c r="D170" s="896" t="s">
        <v>374</v>
      </c>
      <c r="E170" s="890" t="s">
        <v>1010</v>
      </c>
      <c r="F170" s="883" t="s">
        <v>992</v>
      </c>
      <c r="G170" s="884">
        <v>3</v>
      </c>
      <c r="H170" s="884"/>
      <c r="I170" s="884">
        <f t="shared" si="7"/>
        <v>3</v>
      </c>
      <c r="J170" s="962">
        <v>15</v>
      </c>
      <c r="K170" s="962">
        <v>12</v>
      </c>
      <c r="L170" s="963">
        <v>27</v>
      </c>
      <c r="M170" s="963">
        <v>8</v>
      </c>
      <c r="N170" s="885" t="s">
        <v>694</v>
      </c>
      <c r="O170" s="886" t="s">
        <v>689</v>
      </c>
      <c r="P170" s="887" t="s">
        <v>373</v>
      </c>
      <c r="Q170" s="886" t="s">
        <v>686</v>
      </c>
      <c r="R170" s="888">
        <v>40</v>
      </c>
    </row>
    <row r="171" spans="1:18" ht="19.5" customHeight="1" x14ac:dyDescent="0.3">
      <c r="A171" s="878">
        <v>158</v>
      </c>
      <c r="B171" s="1120">
        <v>53010190</v>
      </c>
      <c r="C171" s="981" t="s">
        <v>162</v>
      </c>
      <c r="D171" s="881" t="s">
        <v>372</v>
      </c>
      <c r="E171" s="890" t="s">
        <v>991</v>
      </c>
      <c r="F171" s="883" t="s">
        <v>990</v>
      </c>
      <c r="G171" s="884">
        <v>2</v>
      </c>
      <c r="H171" s="884">
        <v>5</v>
      </c>
      <c r="I171" s="884">
        <f t="shared" si="7"/>
        <v>7</v>
      </c>
      <c r="J171" s="962">
        <v>62</v>
      </c>
      <c r="K171" s="962">
        <v>61</v>
      </c>
      <c r="L171" s="963">
        <v>123</v>
      </c>
      <c r="M171" s="963">
        <v>8</v>
      </c>
      <c r="N171" s="885" t="s">
        <v>694</v>
      </c>
      <c r="O171" s="886" t="s">
        <v>674</v>
      </c>
      <c r="P171" s="887" t="s">
        <v>985</v>
      </c>
      <c r="Q171" s="886" t="s">
        <v>686</v>
      </c>
      <c r="R171" s="888">
        <v>24</v>
      </c>
    </row>
    <row r="172" spans="1:18" ht="19.5" customHeight="1" x14ac:dyDescent="0.35">
      <c r="A172" s="878">
        <v>159</v>
      </c>
      <c r="B172" s="1121" t="s">
        <v>989</v>
      </c>
      <c r="C172" s="1122" t="s">
        <v>163</v>
      </c>
      <c r="D172" s="881" t="s">
        <v>988</v>
      </c>
      <c r="E172" s="890" t="s">
        <v>987</v>
      </c>
      <c r="F172" s="883" t="s">
        <v>986</v>
      </c>
      <c r="G172" s="884">
        <v>8</v>
      </c>
      <c r="H172" s="884">
        <v>7</v>
      </c>
      <c r="I172" s="884">
        <f t="shared" si="7"/>
        <v>15</v>
      </c>
      <c r="J172" s="962">
        <v>83</v>
      </c>
      <c r="K172" s="962">
        <v>67</v>
      </c>
      <c r="L172" s="963">
        <v>150</v>
      </c>
      <c r="M172" s="963">
        <v>11</v>
      </c>
      <c r="N172" s="885" t="s">
        <v>693</v>
      </c>
      <c r="O172" s="886" t="s">
        <v>639</v>
      </c>
      <c r="P172" s="887" t="s">
        <v>985</v>
      </c>
      <c r="Q172" s="886" t="s">
        <v>686</v>
      </c>
      <c r="R172" s="888">
        <v>30</v>
      </c>
    </row>
    <row r="173" spans="1:18" ht="19.5" customHeight="1" x14ac:dyDescent="0.35">
      <c r="A173" s="878">
        <v>160</v>
      </c>
      <c r="B173" s="1121" t="s">
        <v>984</v>
      </c>
      <c r="C173" s="1122" t="s">
        <v>164</v>
      </c>
      <c r="D173" s="881" t="s">
        <v>983</v>
      </c>
      <c r="E173" s="954" t="s">
        <v>982</v>
      </c>
      <c r="F173" s="883" t="s">
        <v>981</v>
      </c>
      <c r="G173" s="884">
        <v>3</v>
      </c>
      <c r="H173" s="884">
        <v>3</v>
      </c>
      <c r="I173" s="884">
        <f t="shared" si="7"/>
        <v>6</v>
      </c>
      <c r="J173" s="962">
        <v>23</v>
      </c>
      <c r="K173" s="962">
        <v>19</v>
      </c>
      <c r="L173" s="963">
        <v>42</v>
      </c>
      <c r="M173" s="963">
        <v>8</v>
      </c>
      <c r="N173" s="885" t="s">
        <v>694</v>
      </c>
      <c r="O173" s="886" t="s">
        <v>639</v>
      </c>
      <c r="P173" s="887" t="s">
        <v>369</v>
      </c>
      <c r="Q173" s="886" t="s">
        <v>686</v>
      </c>
      <c r="R173" s="888">
        <v>46</v>
      </c>
    </row>
    <row r="174" spans="1:18" ht="19.5" customHeight="1" x14ac:dyDescent="0.3">
      <c r="A174" s="878">
        <v>161</v>
      </c>
      <c r="B174" s="879" t="s">
        <v>980</v>
      </c>
      <c r="C174" s="880" t="s">
        <v>165</v>
      </c>
      <c r="D174" s="881" t="s">
        <v>979</v>
      </c>
      <c r="E174" s="890" t="s">
        <v>978</v>
      </c>
      <c r="F174" s="883" t="s">
        <v>977</v>
      </c>
      <c r="G174" s="884">
        <v>7</v>
      </c>
      <c r="H174" s="884">
        <v>7</v>
      </c>
      <c r="I174" s="884">
        <f t="shared" si="7"/>
        <v>14</v>
      </c>
      <c r="J174" s="962">
        <v>115</v>
      </c>
      <c r="K174" s="962">
        <v>79</v>
      </c>
      <c r="L174" s="963">
        <v>194</v>
      </c>
      <c r="M174" s="963">
        <v>11</v>
      </c>
      <c r="N174" s="885" t="s">
        <v>693</v>
      </c>
      <c r="O174" s="886" t="s">
        <v>676</v>
      </c>
      <c r="P174" s="887" t="s">
        <v>369</v>
      </c>
      <c r="Q174" s="886" t="s">
        <v>686</v>
      </c>
      <c r="R174" s="888">
        <v>46</v>
      </c>
    </row>
    <row r="175" spans="1:18" ht="19.5" customHeight="1" x14ac:dyDescent="0.3">
      <c r="A175" s="878">
        <v>162</v>
      </c>
      <c r="B175" s="879" t="s">
        <v>976</v>
      </c>
      <c r="C175" s="880" t="s">
        <v>166</v>
      </c>
      <c r="D175" s="881" t="s">
        <v>370</v>
      </c>
      <c r="E175" s="890" t="s">
        <v>975</v>
      </c>
      <c r="F175" s="891" t="s">
        <v>974</v>
      </c>
      <c r="G175" s="892">
        <v>2</v>
      </c>
      <c r="H175" s="892">
        <v>12</v>
      </c>
      <c r="I175" s="884">
        <f t="shared" si="7"/>
        <v>14</v>
      </c>
      <c r="J175" s="962">
        <v>124</v>
      </c>
      <c r="K175" s="962">
        <v>107</v>
      </c>
      <c r="L175" s="963">
        <v>231</v>
      </c>
      <c r="M175" s="963">
        <v>11</v>
      </c>
      <c r="N175" s="885" t="s">
        <v>693</v>
      </c>
      <c r="O175" s="886" t="s">
        <v>650</v>
      </c>
      <c r="P175" s="887" t="s">
        <v>369</v>
      </c>
      <c r="Q175" s="886" t="s">
        <v>686</v>
      </c>
      <c r="R175" s="888">
        <v>42</v>
      </c>
    </row>
    <row r="176" spans="1:18" ht="19.5" customHeight="1" x14ac:dyDescent="0.3">
      <c r="A176" s="878">
        <v>163</v>
      </c>
      <c r="B176" s="879" t="s">
        <v>973</v>
      </c>
      <c r="C176" s="880" t="s">
        <v>167</v>
      </c>
      <c r="D176" s="881" t="s">
        <v>972</v>
      </c>
      <c r="E176" s="890" t="s">
        <v>971</v>
      </c>
      <c r="F176" s="883" t="s">
        <v>970</v>
      </c>
      <c r="G176" s="884">
        <v>4</v>
      </c>
      <c r="H176" s="884">
        <v>10</v>
      </c>
      <c r="I176" s="884">
        <f t="shared" si="7"/>
        <v>14</v>
      </c>
      <c r="J176" s="962">
        <v>63</v>
      </c>
      <c r="K176" s="962">
        <v>59</v>
      </c>
      <c r="L176" s="963">
        <v>122</v>
      </c>
      <c r="M176" s="963">
        <v>11</v>
      </c>
      <c r="N176" s="885" t="s">
        <v>693</v>
      </c>
      <c r="O176" s="886" t="s">
        <v>646</v>
      </c>
      <c r="P176" s="887" t="s">
        <v>369</v>
      </c>
      <c r="Q176" s="886" t="s">
        <v>686</v>
      </c>
      <c r="R176" s="888">
        <v>35</v>
      </c>
    </row>
    <row r="177" spans="1:18" ht="19.5" customHeight="1" x14ac:dyDescent="0.3">
      <c r="A177" s="878">
        <v>164</v>
      </c>
      <c r="B177" s="926" t="s">
        <v>969</v>
      </c>
      <c r="C177" s="927" t="s">
        <v>168</v>
      </c>
      <c r="D177" s="904" t="s">
        <v>968</v>
      </c>
      <c r="E177" s="928" t="s">
        <v>967</v>
      </c>
      <c r="F177" s="928" t="s">
        <v>966</v>
      </c>
      <c r="G177" s="929"/>
      <c r="H177" s="929">
        <v>4</v>
      </c>
      <c r="I177" s="884">
        <f t="shared" si="7"/>
        <v>4</v>
      </c>
      <c r="J177" s="972">
        <v>23</v>
      </c>
      <c r="K177" s="972">
        <v>16</v>
      </c>
      <c r="L177" s="973">
        <v>39</v>
      </c>
      <c r="M177" s="973">
        <v>8</v>
      </c>
      <c r="N177" s="907" t="s">
        <v>694</v>
      </c>
      <c r="O177" s="908" t="s">
        <v>643</v>
      </c>
      <c r="P177" s="909" t="s">
        <v>369</v>
      </c>
      <c r="Q177" s="908" t="s">
        <v>686</v>
      </c>
      <c r="R177" s="910">
        <v>47</v>
      </c>
    </row>
    <row r="178" spans="1:18" s="919" customFormat="1" ht="19.5" customHeight="1" x14ac:dyDescent="0.3">
      <c r="A178" s="955"/>
      <c r="B178" s="843"/>
      <c r="C178" s="843" t="s">
        <v>965</v>
      </c>
      <c r="D178" s="843"/>
      <c r="E178" s="843"/>
      <c r="F178" s="956"/>
      <c r="G178" s="840">
        <f>SUM(G160:G177)</f>
        <v>54</v>
      </c>
      <c r="H178" s="840">
        <f>SUM(H160:H177)</f>
        <v>96</v>
      </c>
      <c r="I178" s="840">
        <f>SUM(I160:I177)</f>
        <v>150</v>
      </c>
      <c r="J178" s="976">
        <v>1114</v>
      </c>
      <c r="K178" s="976">
        <v>953</v>
      </c>
      <c r="L178" s="977">
        <v>2067</v>
      </c>
      <c r="M178" s="977">
        <v>155</v>
      </c>
      <c r="N178" s="843"/>
      <c r="O178" s="843"/>
      <c r="P178" s="843"/>
      <c r="Q178" s="843"/>
      <c r="R178" s="957"/>
    </row>
    <row r="179" spans="1:18" s="919" customFormat="1" ht="22.5" customHeight="1" x14ac:dyDescent="0.3">
      <c r="A179" s="955"/>
      <c r="B179" s="843"/>
      <c r="C179" s="843" t="s">
        <v>629</v>
      </c>
      <c r="D179" s="843"/>
      <c r="E179" s="843"/>
      <c r="F179" s="956"/>
      <c r="G179" s="840">
        <f>G178+G158+G138+G88+G65</f>
        <v>368</v>
      </c>
      <c r="H179" s="840">
        <f>H178+H158+H138+H88+H65</f>
        <v>901</v>
      </c>
      <c r="I179" s="840">
        <f>I178+I158+I138+I88+I65</f>
        <v>1269</v>
      </c>
      <c r="J179" s="982">
        <v>10210</v>
      </c>
      <c r="K179" s="982">
        <v>8967</v>
      </c>
      <c r="L179" s="982">
        <v>19177</v>
      </c>
      <c r="M179" s="982">
        <v>1449</v>
      </c>
      <c r="N179" s="843"/>
      <c r="O179" s="843"/>
      <c r="P179" s="843"/>
      <c r="Q179" s="843"/>
      <c r="R179" s="957"/>
    </row>
    <row r="182" spans="1:18" ht="19.5" customHeight="1" x14ac:dyDescent="0.3">
      <c r="C182" s="919"/>
      <c r="G182" s="839"/>
      <c r="H182" s="839"/>
      <c r="I182" s="839"/>
    </row>
    <row r="190" spans="1:18" ht="19.5" customHeight="1" x14ac:dyDescent="0.3">
      <c r="J190" s="838"/>
      <c r="K190" s="838"/>
      <c r="L190" s="837"/>
      <c r="M190" s="837"/>
    </row>
  </sheetData>
  <mergeCells count="6">
    <mergeCell ref="F2:F3"/>
    <mergeCell ref="A2:A3"/>
    <mergeCell ref="B2:B3"/>
    <mergeCell ref="C2:C3"/>
    <mergeCell ref="D2:D3"/>
    <mergeCell ref="E2:E3"/>
  </mergeCells>
  <printOptions horizontalCentered="1"/>
  <pageMargins left="0.39370078740157483" right="0.19685039370078741" top="0.78740157480314965" bottom="0.19685039370078741" header="0.19685039370078741" footer="0.19685039370078741"/>
  <pageSetup paperSize="9" scale="90" orientation="landscape" horizontalDpi="4294967294" verticalDpi="30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190"/>
  <sheetViews>
    <sheetView zoomScale="90" zoomScaleNormal="90" workbookViewId="0">
      <pane ySplit="3" topLeftCell="A4" activePane="bottomLeft" state="frozen"/>
      <selection activeCell="A4" sqref="A4"/>
      <selection pane="bottomLeft" activeCell="D6" sqref="D6"/>
    </sheetView>
  </sheetViews>
  <sheetFormatPr defaultRowHeight="21" x14ac:dyDescent="0.35"/>
  <cols>
    <col min="1" max="1" width="4.625" style="385" customWidth="1"/>
    <col min="2" max="2" width="33.125" style="385" customWidth="1"/>
    <col min="3" max="3" width="9.625" style="385" customWidth="1"/>
    <col min="4" max="4" width="6.75" style="386" bestFit="1" customWidth="1"/>
    <col min="5" max="5" width="6.5" style="387" bestFit="1" customWidth="1"/>
    <col min="6" max="6" width="5.75" style="387" customWidth="1"/>
    <col min="7" max="7" width="6.5" style="387" bestFit="1" customWidth="1"/>
    <col min="8" max="8" width="5.75" style="387" customWidth="1"/>
    <col min="9" max="12" width="5.25" style="385" customWidth="1"/>
    <col min="13" max="20" width="5.75" style="385" customWidth="1"/>
    <col min="21" max="24" width="6.125" style="387" customWidth="1"/>
    <col min="25" max="16384" width="9" style="385"/>
  </cols>
  <sheetData>
    <row r="1" spans="1:24" ht="23.25" x14ac:dyDescent="0.35">
      <c r="A1" s="266" t="s">
        <v>948</v>
      </c>
      <c r="X1" s="388"/>
    </row>
    <row r="2" spans="1:24" x14ac:dyDescent="0.35">
      <c r="A2" s="389" t="s">
        <v>170</v>
      </c>
      <c r="B2" s="390" t="s">
        <v>1</v>
      </c>
      <c r="C2" s="1184" t="s">
        <v>0</v>
      </c>
      <c r="D2" s="1185"/>
      <c r="E2" s="391" t="s">
        <v>619</v>
      </c>
      <c r="F2" s="391"/>
      <c r="G2" s="391"/>
      <c r="H2" s="391"/>
      <c r="I2" s="392" t="s">
        <v>615</v>
      </c>
      <c r="J2" s="391"/>
      <c r="K2" s="391"/>
      <c r="L2" s="391"/>
      <c r="M2" s="391" t="s">
        <v>616</v>
      </c>
      <c r="N2" s="391"/>
      <c r="O2" s="391"/>
      <c r="P2" s="391"/>
      <c r="Q2" s="391" t="s">
        <v>617</v>
      </c>
      <c r="R2" s="391"/>
      <c r="S2" s="391"/>
      <c r="T2" s="393"/>
      <c r="U2" s="391" t="s">
        <v>2</v>
      </c>
      <c r="V2" s="391"/>
      <c r="W2" s="391"/>
      <c r="X2" s="391"/>
    </row>
    <row r="3" spans="1:24" x14ac:dyDescent="0.35">
      <c r="A3" s="394"/>
      <c r="B3" s="395"/>
      <c r="C3" s="396" t="s">
        <v>620</v>
      </c>
      <c r="D3" s="397" t="s">
        <v>621</v>
      </c>
      <c r="E3" s="398" t="s">
        <v>303</v>
      </c>
      <c r="F3" s="399" t="s">
        <v>304</v>
      </c>
      <c r="G3" s="399" t="s">
        <v>173</v>
      </c>
      <c r="H3" s="400" t="s">
        <v>622</v>
      </c>
      <c r="I3" s="401" t="s">
        <v>303</v>
      </c>
      <c r="J3" s="399" t="s">
        <v>304</v>
      </c>
      <c r="K3" s="399" t="s">
        <v>173</v>
      </c>
      <c r="L3" s="400" t="s">
        <v>622</v>
      </c>
      <c r="M3" s="398" t="s">
        <v>303</v>
      </c>
      <c r="N3" s="399" t="s">
        <v>304</v>
      </c>
      <c r="O3" s="399" t="s">
        <v>173</v>
      </c>
      <c r="P3" s="400" t="s">
        <v>622</v>
      </c>
      <c r="Q3" s="398" t="s">
        <v>303</v>
      </c>
      <c r="R3" s="399" t="s">
        <v>304</v>
      </c>
      <c r="S3" s="399" t="s">
        <v>173</v>
      </c>
      <c r="T3" s="402" t="s">
        <v>622</v>
      </c>
      <c r="U3" s="398" t="s">
        <v>303</v>
      </c>
      <c r="V3" s="399" t="s">
        <v>304</v>
      </c>
      <c r="W3" s="399" t="s">
        <v>173</v>
      </c>
      <c r="X3" s="400" t="s">
        <v>622</v>
      </c>
    </row>
    <row r="4" spans="1:24" s="403" customFormat="1" x14ac:dyDescent="0.35">
      <c r="A4" s="532"/>
      <c r="B4" s="534" t="s">
        <v>623</v>
      </c>
      <c r="C4" s="1099"/>
      <c r="D4" s="494"/>
      <c r="E4" s="414"/>
      <c r="F4" s="412"/>
      <c r="G4" s="412"/>
      <c r="H4" s="415"/>
      <c r="I4" s="411"/>
      <c r="J4" s="412"/>
      <c r="K4" s="412"/>
      <c r="L4" s="413"/>
      <c r="M4" s="414"/>
      <c r="N4" s="412"/>
      <c r="O4" s="412"/>
      <c r="P4" s="415"/>
      <c r="Q4" s="411"/>
      <c r="R4" s="412"/>
      <c r="S4" s="412"/>
      <c r="T4" s="413"/>
      <c r="U4" s="411"/>
      <c r="V4" s="412"/>
      <c r="W4" s="412"/>
      <c r="X4" s="413"/>
    </row>
    <row r="5" spans="1:24" s="403" customFormat="1" x14ac:dyDescent="0.35">
      <c r="A5" s="533">
        <v>1</v>
      </c>
      <c r="B5" s="535" t="s">
        <v>5</v>
      </c>
      <c r="C5" s="1100">
        <v>53010001</v>
      </c>
      <c r="D5" s="537" t="s">
        <v>703</v>
      </c>
      <c r="E5" s="407">
        <v>79</v>
      </c>
      <c r="F5" s="405">
        <v>64</v>
      </c>
      <c r="G5" s="405">
        <v>143</v>
      </c>
      <c r="H5" s="408">
        <v>11</v>
      </c>
      <c r="I5" s="404">
        <v>0</v>
      </c>
      <c r="J5" s="405">
        <v>0</v>
      </c>
      <c r="K5" s="405">
        <v>0</v>
      </c>
      <c r="L5" s="406">
        <v>0</v>
      </c>
      <c r="M5" s="407">
        <v>5</v>
      </c>
      <c r="N5" s="405">
        <v>2</v>
      </c>
      <c r="O5" s="405">
        <v>7</v>
      </c>
      <c r="P5" s="408">
        <v>1</v>
      </c>
      <c r="Q5" s="404">
        <v>8</v>
      </c>
      <c r="R5" s="405">
        <v>3</v>
      </c>
      <c r="S5" s="405">
        <v>11</v>
      </c>
      <c r="T5" s="406">
        <v>1</v>
      </c>
      <c r="U5" s="404">
        <v>13</v>
      </c>
      <c r="V5" s="405">
        <v>5</v>
      </c>
      <c r="W5" s="405">
        <v>18</v>
      </c>
      <c r="X5" s="406">
        <v>2</v>
      </c>
    </row>
    <row r="6" spans="1:24" s="403" customFormat="1" x14ac:dyDescent="0.35">
      <c r="A6" s="533">
        <v>2</v>
      </c>
      <c r="B6" s="535" t="s">
        <v>6</v>
      </c>
      <c r="C6" s="1100">
        <v>53010002</v>
      </c>
      <c r="D6" s="538" t="s">
        <v>704</v>
      </c>
      <c r="E6" s="407">
        <v>58</v>
      </c>
      <c r="F6" s="405">
        <v>74</v>
      </c>
      <c r="G6" s="405">
        <v>132</v>
      </c>
      <c r="H6" s="408">
        <v>11</v>
      </c>
      <c r="I6" s="404">
        <v>0</v>
      </c>
      <c r="J6" s="405">
        <v>0</v>
      </c>
      <c r="K6" s="405">
        <v>0</v>
      </c>
      <c r="L6" s="406">
        <v>0</v>
      </c>
      <c r="M6" s="407">
        <v>5</v>
      </c>
      <c r="N6" s="405">
        <v>4</v>
      </c>
      <c r="O6" s="405">
        <v>9</v>
      </c>
      <c r="P6" s="408">
        <v>1</v>
      </c>
      <c r="Q6" s="404">
        <v>5</v>
      </c>
      <c r="R6" s="405">
        <v>6</v>
      </c>
      <c r="S6" s="405">
        <v>11</v>
      </c>
      <c r="T6" s="406">
        <v>1</v>
      </c>
      <c r="U6" s="404">
        <v>10</v>
      </c>
      <c r="V6" s="405">
        <v>10</v>
      </c>
      <c r="W6" s="405">
        <v>20</v>
      </c>
      <c r="X6" s="406">
        <v>2</v>
      </c>
    </row>
    <row r="7" spans="1:24" s="403" customFormat="1" x14ac:dyDescent="0.35">
      <c r="A7" s="533">
        <v>3</v>
      </c>
      <c r="B7" s="535" t="s">
        <v>7</v>
      </c>
      <c r="C7" s="1100">
        <v>53010003</v>
      </c>
      <c r="D7" s="538" t="s">
        <v>705</v>
      </c>
      <c r="E7" s="407">
        <v>54</v>
      </c>
      <c r="F7" s="405">
        <v>34</v>
      </c>
      <c r="G7" s="405">
        <v>88</v>
      </c>
      <c r="H7" s="408">
        <v>8</v>
      </c>
      <c r="I7" s="404">
        <v>0</v>
      </c>
      <c r="J7" s="405">
        <v>0</v>
      </c>
      <c r="K7" s="405">
        <v>0</v>
      </c>
      <c r="L7" s="406">
        <v>0</v>
      </c>
      <c r="M7" s="407">
        <v>3</v>
      </c>
      <c r="N7" s="405">
        <v>5</v>
      </c>
      <c r="O7" s="405">
        <v>8</v>
      </c>
      <c r="P7" s="408">
        <v>1</v>
      </c>
      <c r="Q7" s="404">
        <v>3</v>
      </c>
      <c r="R7" s="405">
        <v>4</v>
      </c>
      <c r="S7" s="405">
        <v>7</v>
      </c>
      <c r="T7" s="406">
        <v>1</v>
      </c>
      <c r="U7" s="404">
        <v>6</v>
      </c>
      <c r="V7" s="405">
        <v>9</v>
      </c>
      <c r="W7" s="405">
        <v>15</v>
      </c>
      <c r="X7" s="406">
        <v>2</v>
      </c>
    </row>
    <row r="8" spans="1:24" s="403" customFormat="1" x14ac:dyDescent="0.35">
      <c r="A8" s="533">
        <v>4</v>
      </c>
      <c r="B8" s="535" t="s">
        <v>8</v>
      </c>
      <c r="C8" s="1100">
        <v>53010004</v>
      </c>
      <c r="D8" s="537" t="s">
        <v>706</v>
      </c>
      <c r="E8" s="407">
        <v>44</v>
      </c>
      <c r="F8" s="405">
        <v>35</v>
      </c>
      <c r="G8" s="405">
        <v>79</v>
      </c>
      <c r="H8" s="408">
        <v>11</v>
      </c>
      <c r="I8" s="404">
        <v>0</v>
      </c>
      <c r="J8" s="405">
        <v>0</v>
      </c>
      <c r="K8" s="405">
        <v>0</v>
      </c>
      <c r="L8" s="406">
        <v>0</v>
      </c>
      <c r="M8" s="407">
        <v>4</v>
      </c>
      <c r="N8" s="405">
        <v>2</v>
      </c>
      <c r="O8" s="405">
        <v>6</v>
      </c>
      <c r="P8" s="408">
        <v>1</v>
      </c>
      <c r="Q8" s="404">
        <v>5</v>
      </c>
      <c r="R8" s="405">
        <v>3</v>
      </c>
      <c r="S8" s="405">
        <v>8</v>
      </c>
      <c r="T8" s="406">
        <v>1</v>
      </c>
      <c r="U8" s="404">
        <v>9</v>
      </c>
      <c r="V8" s="405">
        <v>5</v>
      </c>
      <c r="W8" s="405">
        <v>14</v>
      </c>
      <c r="X8" s="406">
        <v>2</v>
      </c>
    </row>
    <row r="9" spans="1:24" s="403" customFormat="1" x14ac:dyDescent="0.35">
      <c r="A9" s="533">
        <v>5</v>
      </c>
      <c r="B9" s="535" t="s">
        <v>9</v>
      </c>
      <c r="C9" s="1100">
        <v>53010005</v>
      </c>
      <c r="D9" s="539" t="s">
        <v>707</v>
      </c>
      <c r="E9" s="407">
        <v>33</v>
      </c>
      <c r="F9" s="405">
        <v>29</v>
      </c>
      <c r="G9" s="405">
        <v>62</v>
      </c>
      <c r="H9" s="408">
        <v>9</v>
      </c>
      <c r="I9" s="404">
        <v>5</v>
      </c>
      <c r="J9" s="405">
        <v>2</v>
      </c>
      <c r="K9" s="405">
        <v>7</v>
      </c>
      <c r="L9" s="406">
        <v>1</v>
      </c>
      <c r="M9" s="407">
        <v>6</v>
      </c>
      <c r="N9" s="405">
        <v>4</v>
      </c>
      <c r="O9" s="405">
        <v>10</v>
      </c>
      <c r="P9" s="408">
        <v>1</v>
      </c>
      <c r="Q9" s="404">
        <v>1</v>
      </c>
      <c r="R9" s="405">
        <v>4</v>
      </c>
      <c r="S9" s="405">
        <v>5</v>
      </c>
      <c r="T9" s="406">
        <v>1</v>
      </c>
      <c r="U9" s="404">
        <v>12</v>
      </c>
      <c r="V9" s="405">
        <v>10</v>
      </c>
      <c r="W9" s="405">
        <v>22</v>
      </c>
      <c r="X9" s="406">
        <v>3</v>
      </c>
    </row>
    <row r="10" spans="1:24" s="403" customFormat="1" x14ac:dyDescent="0.35">
      <c r="A10" s="533">
        <v>6</v>
      </c>
      <c r="B10" s="535" t="s">
        <v>10</v>
      </c>
      <c r="C10" s="1100">
        <v>53010006</v>
      </c>
      <c r="D10" s="537" t="s">
        <v>708</v>
      </c>
      <c r="E10" s="407">
        <v>112</v>
      </c>
      <c r="F10" s="405">
        <v>69</v>
      </c>
      <c r="G10" s="405">
        <v>181</v>
      </c>
      <c r="H10" s="408">
        <v>11</v>
      </c>
      <c r="I10" s="404">
        <v>0</v>
      </c>
      <c r="J10" s="405">
        <v>0</v>
      </c>
      <c r="K10" s="405">
        <v>0</v>
      </c>
      <c r="L10" s="406">
        <v>0</v>
      </c>
      <c r="M10" s="407">
        <v>4</v>
      </c>
      <c r="N10" s="405">
        <v>3</v>
      </c>
      <c r="O10" s="405">
        <v>7</v>
      </c>
      <c r="P10" s="408">
        <v>1</v>
      </c>
      <c r="Q10" s="404">
        <v>11</v>
      </c>
      <c r="R10" s="405">
        <v>8</v>
      </c>
      <c r="S10" s="405">
        <v>19</v>
      </c>
      <c r="T10" s="406">
        <v>1</v>
      </c>
      <c r="U10" s="404">
        <v>15</v>
      </c>
      <c r="V10" s="405">
        <v>11</v>
      </c>
      <c r="W10" s="405">
        <v>26</v>
      </c>
      <c r="X10" s="406">
        <v>2</v>
      </c>
    </row>
    <row r="11" spans="1:24" s="403" customFormat="1" x14ac:dyDescent="0.35">
      <c r="A11" s="533">
        <v>7</v>
      </c>
      <c r="B11" s="535" t="s">
        <v>11</v>
      </c>
      <c r="C11" s="1100">
        <v>53010007</v>
      </c>
      <c r="D11" s="537" t="s">
        <v>709</v>
      </c>
      <c r="E11" s="407">
        <v>6</v>
      </c>
      <c r="F11" s="405">
        <v>7</v>
      </c>
      <c r="G11" s="405">
        <v>13</v>
      </c>
      <c r="H11" s="408">
        <v>3</v>
      </c>
      <c r="I11" s="404">
        <v>0</v>
      </c>
      <c r="J11" s="405">
        <v>0</v>
      </c>
      <c r="K11" s="405">
        <v>0</v>
      </c>
      <c r="L11" s="406">
        <v>0</v>
      </c>
      <c r="M11" s="407">
        <v>0</v>
      </c>
      <c r="N11" s="405">
        <v>0</v>
      </c>
      <c r="O11" s="405">
        <v>0</v>
      </c>
      <c r="P11" s="408">
        <v>0</v>
      </c>
      <c r="Q11" s="404">
        <v>2</v>
      </c>
      <c r="R11" s="405">
        <v>3</v>
      </c>
      <c r="S11" s="405">
        <v>5</v>
      </c>
      <c r="T11" s="406">
        <v>1</v>
      </c>
      <c r="U11" s="404">
        <v>2</v>
      </c>
      <c r="V11" s="405">
        <v>3</v>
      </c>
      <c r="W11" s="405">
        <v>5</v>
      </c>
      <c r="X11" s="406">
        <v>1</v>
      </c>
    </row>
    <row r="12" spans="1:24" s="403" customFormat="1" x14ac:dyDescent="0.35">
      <c r="A12" s="533">
        <v>8</v>
      </c>
      <c r="B12" s="535" t="s">
        <v>12</v>
      </c>
      <c r="C12" s="1100">
        <v>53010008</v>
      </c>
      <c r="D12" s="537" t="s">
        <v>710</v>
      </c>
      <c r="E12" s="407">
        <v>21</v>
      </c>
      <c r="F12" s="405">
        <v>11</v>
      </c>
      <c r="G12" s="405">
        <v>32</v>
      </c>
      <c r="H12" s="408">
        <v>8</v>
      </c>
      <c r="I12" s="404">
        <v>0</v>
      </c>
      <c r="J12" s="405">
        <v>0</v>
      </c>
      <c r="K12" s="405">
        <v>0</v>
      </c>
      <c r="L12" s="406">
        <v>0</v>
      </c>
      <c r="M12" s="407">
        <v>2</v>
      </c>
      <c r="N12" s="405">
        <v>2</v>
      </c>
      <c r="O12" s="405">
        <v>4</v>
      </c>
      <c r="P12" s="408">
        <v>1</v>
      </c>
      <c r="Q12" s="404">
        <v>3</v>
      </c>
      <c r="R12" s="405">
        <v>1</v>
      </c>
      <c r="S12" s="405">
        <v>4</v>
      </c>
      <c r="T12" s="406">
        <v>1</v>
      </c>
      <c r="U12" s="404">
        <v>5</v>
      </c>
      <c r="V12" s="405">
        <v>3</v>
      </c>
      <c r="W12" s="405">
        <v>8</v>
      </c>
      <c r="X12" s="406">
        <v>2</v>
      </c>
    </row>
    <row r="13" spans="1:24" s="403" customFormat="1" x14ac:dyDescent="0.35">
      <c r="A13" s="533">
        <v>9</v>
      </c>
      <c r="B13" s="535" t="s">
        <v>13</v>
      </c>
      <c r="C13" s="1100">
        <v>53010009</v>
      </c>
      <c r="D13" s="537" t="s">
        <v>711</v>
      </c>
      <c r="E13" s="407">
        <v>3</v>
      </c>
      <c r="F13" s="405">
        <v>0</v>
      </c>
      <c r="G13" s="405">
        <v>3</v>
      </c>
      <c r="H13" s="408">
        <v>3</v>
      </c>
      <c r="I13" s="404">
        <v>0</v>
      </c>
      <c r="J13" s="405">
        <v>0</v>
      </c>
      <c r="K13" s="405">
        <v>0</v>
      </c>
      <c r="L13" s="406">
        <v>0</v>
      </c>
      <c r="M13" s="407">
        <v>0</v>
      </c>
      <c r="N13" s="405">
        <v>0</v>
      </c>
      <c r="O13" s="405">
        <v>0</v>
      </c>
      <c r="P13" s="408">
        <v>0</v>
      </c>
      <c r="Q13" s="404">
        <v>0</v>
      </c>
      <c r="R13" s="405">
        <v>0</v>
      </c>
      <c r="S13" s="405">
        <v>0</v>
      </c>
      <c r="T13" s="406">
        <v>0</v>
      </c>
      <c r="U13" s="404">
        <v>0</v>
      </c>
      <c r="V13" s="405">
        <v>0</v>
      </c>
      <c r="W13" s="405">
        <v>0</v>
      </c>
      <c r="X13" s="406">
        <v>0</v>
      </c>
    </row>
    <row r="14" spans="1:24" s="403" customFormat="1" x14ac:dyDescent="0.35">
      <c r="A14" s="533">
        <v>10</v>
      </c>
      <c r="B14" s="535" t="s">
        <v>14</v>
      </c>
      <c r="C14" s="1100">
        <v>53010010</v>
      </c>
      <c r="D14" s="538" t="s">
        <v>712</v>
      </c>
      <c r="E14" s="407">
        <v>149</v>
      </c>
      <c r="F14" s="405">
        <v>112</v>
      </c>
      <c r="G14" s="405">
        <v>261</v>
      </c>
      <c r="H14" s="408">
        <v>11</v>
      </c>
      <c r="I14" s="404">
        <v>0</v>
      </c>
      <c r="J14" s="405">
        <v>0</v>
      </c>
      <c r="K14" s="405">
        <v>0</v>
      </c>
      <c r="L14" s="406">
        <v>0</v>
      </c>
      <c r="M14" s="407">
        <v>6</v>
      </c>
      <c r="N14" s="405">
        <v>10</v>
      </c>
      <c r="O14" s="405">
        <v>16</v>
      </c>
      <c r="P14" s="408">
        <v>1</v>
      </c>
      <c r="Q14" s="404">
        <v>8</v>
      </c>
      <c r="R14" s="405">
        <v>7</v>
      </c>
      <c r="S14" s="405">
        <v>15</v>
      </c>
      <c r="T14" s="406">
        <v>1</v>
      </c>
      <c r="U14" s="404">
        <v>14</v>
      </c>
      <c r="V14" s="405">
        <v>17</v>
      </c>
      <c r="W14" s="405">
        <v>31</v>
      </c>
      <c r="X14" s="406">
        <v>2</v>
      </c>
    </row>
    <row r="15" spans="1:24" s="403" customFormat="1" x14ac:dyDescent="0.35">
      <c r="A15" s="533">
        <v>11</v>
      </c>
      <c r="B15" s="535" t="s">
        <v>15</v>
      </c>
      <c r="C15" s="1100">
        <v>53010011</v>
      </c>
      <c r="D15" s="538" t="s">
        <v>713</v>
      </c>
      <c r="E15" s="407">
        <v>50</v>
      </c>
      <c r="F15" s="405">
        <v>31</v>
      </c>
      <c r="G15" s="405">
        <v>81</v>
      </c>
      <c r="H15" s="408">
        <v>8</v>
      </c>
      <c r="I15" s="404">
        <v>0</v>
      </c>
      <c r="J15" s="405">
        <v>0</v>
      </c>
      <c r="K15" s="405">
        <v>0</v>
      </c>
      <c r="L15" s="406">
        <v>0</v>
      </c>
      <c r="M15" s="407">
        <v>6</v>
      </c>
      <c r="N15" s="405">
        <v>11</v>
      </c>
      <c r="O15" s="405">
        <v>17</v>
      </c>
      <c r="P15" s="408">
        <v>1</v>
      </c>
      <c r="Q15" s="404">
        <v>4</v>
      </c>
      <c r="R15" s="405">
        <v>2</v>
      </c>
      <c r="S15" s="405">
        <v>6</v>
      </c>
      <c r="T15" s="406">
        <v>1</v>
      </c>
      <c r="U15" s="404">
        <v>10</v>
      </c>
      <c r="V15" s="405">
        <v>13</v>
      </c>
      <c r="W15" s="405">
        <v>23</v>
      </c>
      <c r="X15" s="406">
        <v>2</v>
      </c>
    </row>
    <row r="16" spans="1:24" s="403" customFormat="1" x14ac:dyDescent="0.35">
      <c r="A16" s="533">
        <v>12</v>
      </c>
      <c r="B16" s="535" t="s">
        <v>16</v>
      </c>
      <c r="C16" s="1100">
        <v>53010013</v>
      </c>
      <c r="D16" s="537" t="s">
        <v>714</v>
      </c>
      <c r="E16" s="407">
        <v>1</v>
      </c>
      <c r="F16" s="405">
        <v>3</v>
      </c>
      <c r="G16" s="405">
        <v>4</v>
      </c>
      <c r="H16" s="408">
        <v>2</v>
      </c>
      <c r="I16" s="404">
        <v>0</v>
      </c>
      <c r="J16" s="405">
        <v>0</v>
      </c>
      <c r="K16" s="405">
        <v>0</v>
      </c>
      <c r="L16" s="406">
        <v>0</v>
      </c>
      <c r="M16" s="407">
        <v>0</v>
      </c>
      <c r="N16" s="405">
        <v>0</v>
      </c>
      <c r="O16" s="405">
        <v>0</v>
      </c>
      <c r="P16" s="408">
        <v>0</v>
      </c>
      <c r="Q16" s="404">
        <v>0</v>
      </c>
      <c r="R16" s="405">
        <v>0</v>
      </c>
      <c r="S16" s="405">
        <v>0</v>
      </c>
      <c r="T16" s="406">
        <v>0</v>
      </c>
      <c r="U16" s="404">
        <v>0</v>
      </c>
      <c r="V16" s="405">
        <v>0</v>
      </c>
      <c r="W16" s="405">
        <v>0</v>
      </c>
      <c r="X16" s="406">
        <v>0</v>
      </c>
    </row>
    <row r="17" spans="1:24" s="403" customFormat="1" x14ac:dyDescent="0.35">
      <c r="A17" s="533">
        <v>13</v>
      </c>
      <c r="B17" s="535" t="s">
        <v>17</v>
      </c>
      <c r="C17" s="1100">
        <v>53010014</v>
      </c>
      <c r="D17" s="537" t="s">
        <v>715</v>
      </c>
      <c r="E17" s="407">
        <v>92</v>
      </c>
      <c r="F17" s="405">
        <v>80</v>
      </c>
      <c r="G17" s="405">
        <v>172</v>
      </c>
      <c r="H17" s="408">
        <v>11</v>
      </c>
      <c r="I17" s="404">
        <v>0</v>
      </c>
      <c r="J17" s="405">
        <v>0</v>
      </c>
      <c r="K17" s="405">
        <v>0</v>
      </c>
      <c r="L17" s="406">
        <v>0</v>
      </c>
      <c r="M17" s="407">
        <v>10</v>
      </c>
      <c r="N17" s="405">
        <v>9</v>
      </c>
      <c r="O17" s="405">
        <v>19</v>
      </c>
      <c r="P17" s="408">
        <v>1</v>
      </c>
      <c r="Q17" s="404">
        <v>11</v>
      </c>
      <c r="R17" s="405">
        <v>3</v>
      </c>
      <c r="S17" s="405">
        <v>14</v>
      </c>
      <c r="T17" s="406">
        <v>1</v>
      </c>
      <c r="U17" s="404">
        <v>21</v>
      </c>
      <c r="V17" s="405">
        <v>12</v>
      </c>
      <c r="W17" s="405">
        <v>33</v>
      </c>
      <c r="X17" s="406">
        <v>2</v>
      </c>
    </row>
    <row r="18" spans="1:24" s="403" customFormat="1" x14ac:dyDescent="0.35">
      <c r="A18" s="533">
        <v>14</v>
      </c>
      <c r="B18" s="535" t="s">
        <v>18</v>
      </c>
      <c r="C18" s="1100">
        <v>53010015</v>
      </c>
      <c r="D18" s="537" t="s">
        <v>716</v>
      </c>
      <c r="E18" s="407">
        <v>34</v>
      </c>
      <c r="F18" s="405">
        <v>30</v>
      </c>
      <c r="G18" s="405">
        <v>64</v>
      </c>
      <c r="H18" s="408">
        <v>9</v>
      </c>
      <c r="I18" s="404">
        <v>4</v>
      </c>
      <c r="J18" s="405">
        <v>4</v>
      </c>
      <c r="K18" s="405">
        <v>8</v>
      </c>
      <c r="L18" s="406">
        <v>1</v>
      </c>
      <c r="M18" s="407">
        <v>1</v>
      </c>
      <c r="N18" s="405">
        <v>1</v>
      </c>
      <c r="O18" s="405">
        <v>2</v>
      </c>
      <c r="P18" s="408">
        <v>1</v>
      </c>
      <c r="Q18" s="404">
        <v>4</v>
      </c>
      <c r="R18" s="405">
        <v>0</v>
      </c>
      <c r="S18" s="405">
        <v>4</v>
      </c>
      <c r="T18" s="406">
        <v>1</v>
      </c>
      <c r="U18" s="404">
        <v>9</v>
      </c>
      <c r="V18" s="405">
        <v>5</v>
      </c>
      <c r="W18" s="405">
        <v>14</v>
      </c>
      <c r="X18" s="406">
        <v>3</v>
      </c>
    </row>
    <row r="19" spans="1:24" s="403" customFormat="1" x14ac:dyDescent="0.35">
      <c r="A19" s="533">
        <v>15</v>
      </c>
      <c r="B19" s="535" t="s">
        <v>19</v>
      </c>
      <c r="C19" s="1100">
        <v>53010016</v>
      </c>
      <c r="D19" s="537" t="s">
        <v>717</v>
      </c>
      <c r="E19" s="407">
        <v>115</v>
      </c>
      <c r="F19" s="405">
        <v>122</v>
      </c>
      <c r="G19" s="405">
        <v>237</v>
      </c>
      <c r="H19" s="408">
        <v>9</v>
      </c>
      <c r="I19" s="404">
        <v>0</v>
      </c>
      <c r="J19" s="405">
        <v>0</v>
      </c>
      <c r="K19" s="405">
        <v>0</v>
      </c>
      <c r="L19" s="406">
        <v>0</v>
      </c>
      <c r="M19" s="407">
        <v>13</v>
      </c>
      <c r="N19" s="405">
        <v>15</v>
      </c>
      <c r="O19" s="405">
        <v>28</v>
      </c>
      <c r="P19" s="408">
        <v>1</v>
      </c>
      <c r="Q19" s="404">
        <v>8</v>
      </c>
      <c r="R19" s="405">
        <v>13</v>
      </c>
      <c r="S19" s="405">
        <v>21</v>
      </c>
      <c r="T19" s="406">
        <v>1</v>
      </c>
      <c r="U19" s="404">
        <v>21</v>
      </c>
      <c r="V19" s="405">
        <v>28</v>
      </c>
      <c r="W19" s="405">
        <v>49</v>
      </c>
      <c r="X19" s="406">
        <v>2</v>
      </c>
    </row>
    <row r="20" spans="1:24" s="403" customFormat="1" x14ac:dyDescent="0.35">
      <c r="A20" s="533">
        <v>16</v>
      </c>
      <c r="B20" s="535" t="s">
        <v>20</v>
      </c>
      <c r="C20" s="1100">
        <v>53010017</v>
      </c>
      <c r="D20" s="537" t="s">
        <v>718</v>
      </c>
      <c r="E20" s="407">
        <v>22</v>
      </c>
      <c r="F20" s="405">
        <v>15</v>
      </c>
      <c r="G20" s="405">
        <v>37</v>
      </c>
      <c r="H20" s="408">
        <v>8</v>
      </c>
      <c r="I20" s="404">
        <v>0</v>
      </c>
      <c r="J20" s="405">
        <v>0</v>
      </c>
      <c r="K20" s="405">
        <v>0</v>
      </c>
      <c r="L20" s="406">
        <v>0</v>
      </c>
      <c r="M20" s="407">
        <v>2</v>
      </c>
      <c r="N20" s="405">
        <v>1</v>
      </c>
      <c r="O20" s="405">
        <v>3</v>
      </c>
      <c r="P20" s="408">
        <v>1</v>
      </c>
      <c r="Q20" s="404">
        <v>1</v>
      </c>
      <c r="R20" s="405">
        <v>2</v>
      </c>
      <c r="S20" s="405">
        <v>3</v>
      </c>
      <c r="T20" s="406">
        <v>1</v>
      </c>
      <c r="U20" s="404">
        <v>3</v>
      </c>
      <c r="V20" s="405">
        <v>3</v>
      </c>
      <c r="W20" s="405">
        <v>6</v>
      </c>
      <c r="X20" s="406">
        <v>2</v>
      </c>
    </row>
    <row r="21" spans="1:24" s="403" customFormat="1" x14ac:dyDescent="0.35">
      <c r="A21" s="533">
        <v>17</v>
      </c>
      <c r="B21" s="535" t="s">
        <v>21</v>
      </c>
      <c r="C21" s="1100">
        <v>53010018</v>
      </c>
      <c r="D21" s="537" t="s">
        <v>719</v>
      </c>
      <c r="E21" s="407">
        <v>31</v>
      </c>
      <c r="F21" s="405">
        <v>24</v>
      </c>
      <c r="G21" s="405">
        <v>55</v>
      </c>
      <c r="H21" s="408">
        <v>9</v>
      </c>
      <c r="I21" s="404">
        <v>5</v>
      </c>
      <c r="J21" s="405">
        <v>3</v>
      </c>
      <c r="K21" s="405">
        <v>8</v>
      </c>
      <c r="L21" s="406">
        <v>1</v>
      </c>
      <c r="M21" s="407">
        <v>3</v>
      </c>
      <c r="N21" s="405">
        <v>4</v>
      </c>
      <c r="O21" s="405">
        <v>7</v>
      </c>
      <c r="P21" s="408">
        <v>1</v>
      </c>
      <c r="Q21" s="404">
        <v>1</v>
      </c>
      <c r="R21" s="405">
        <v>2</v>
      </c>
      <c r="S21" s="405">
        <v>3</v>
      </c>
      <c r="T21" s="406">
        <v>1</v>
      </c>
      <c r="U21" s="404">
        <v>9</v>
      </c>
      <c r="V21" s="405">
        <v>9</v>
      </c>
      <c r="W21" s="405">
        <v>18</v>
      </c>
      <c r="X21" s="406">
        <v>3</v>
      </c>
    </row>
    <row r="22" spans="1:24" s="403" customFormat="1" x14ac:dyDescent="0.35">
      <c r="A22" s="533">
        <v>18</v>
      </c>
      <c r="B22" s="535" t="s">
        <v>22</v>
      </c>
      <c r="C22" s="1100">
        <v>53010019</v>
      </c>
      <c r="D22" s="537" t="s">
        <v>720</v>
      </c>
      <c r="E22" s="407">
        <v>72</v>
      </c>
      <c r="F22" s="405">
        <v>81</v>
      </c>
      <c r="G22" s="405">
        <v>153</v>
      </c>
      <c r="H22" s="408">
        <v>8</v>
      </c>
      <c r="I22" s="404">
        <v>0</v>
      </c>
      <c r="J22" s="405">
        <v>0</v>
      </c>
      <c r="K22" s="405">
        <v>0</v>
      </c>
      <c r="L22" s="406">
        <v>0</v>
      </c>
      <c r="M22" s="407">
        <v>9</v>
      </c>
      <c r="N22" s="405">
        <v>5</v>
      </c>
      <c r="O22" s="405">
        <v>14</v>
      </c>
      <c r="P22" s="408">
        <v>1</v>
      </c>
      <c r="Q22" s="404">
        <v>6</v>
      </c>
      <c r="R22" s="405">
        <v>15</v>
      </c>
      <c r="S22" s="405">
        <v>21</v>
      </c>
      <c r="T22" s="406">
        <v>1</v>
      </c>
      <c r="U22" s="404">
        <v>15</v>
      </c>
      <c r="V22" s="405">
        <v>20</v>
      </c>
      <c r="W22" s="405">
        <v>35</v>
      </c>
      <c r="X22" s="406">
        <v>2</v>
      </c>
    </row>
    <row r="23" spans="1:24" s="403" customFormat="1" x14ac:dyDescent="0.35">
      <c r="A23" s="533">
        <v>19</v>
      </c>
      <c r="B23" s="535" t="s">
        <v>23</v>
      </c>
      <c r="C23" s="1100">
        <v>53010020</v>
      </c>
      <c r="D23" s="537" t="s">
        <v>721</v>
      </c>
      <c r="E23" s="407">
        <v>1681</v>
      </c>
      <c r="F23" s="405">
        <v>1483</v>
      </c>
      <c r="G23" s="405">
        <v>3164</v>
      </c>
      <c r="H23" s="408">
        <v>87</v>
      </c>
      <c r="I23" s="404">
        <v>52</v>
      </c>
      <c r="J23" s="405">
        <v>68</v>
      </c>
      <c r="K23" s="405">
        <v>120</v>
      </c>
      <c r="L23" s="406">
        <v>4</v>
      </c>
      <c r="M23" s="407">
        <v>112</v>
      </c>
      <c r="N23" s="405">
        <v>118</v>
      </c>
      <c r="O23" s="405">
        <v>230</v>
      </c>
      <c r="P23" s="408">
        <v>9</v>
      </c>
      <c r="Q23" s="404">
        <v>152</v>
      </c>
      <c r="R23" s="405">
        <v>138</v>
      </c>
      <c r="S23" s="405">
        <v>290</v>
      </c>
      <c r="T23" s="406">
        <v>9</v>
      </c>
      <c r="U23" s="404">
        <v>316</v>
      </c>
      <c r="V23" s="405">
        <v>324</v>
      </c>
      <c r="W23" s="405">
        <v>640</v>
      </c>
      <c r="X23" s="406">
        <v>22</v>
      </c>
    </row>
    <row r="24" spans="1:24" s="403" customFormat="1" x14ac:dyDescent="0.35">
      <c r="A24" s="533">
        <v>20</v>
      </c>
      <c r="B24" s="535" t="s">
        <v>24</v>
      </c>
      <c r="C24" s="1100">
        <v>53010021</v>
      </c>
      <c r="D24" s="538" t="s">
        <v>722</v>
      </c>
      <c r="E24" s="407">
        <v>80</v>
      </c>
      <c r="F24" s="405">
        <v>76</v>
      </c>
      <c r="G24" s="405">
        <v>156</v>
      </c>
      <c r="H24" s="408">
        <v>8</v>
      </c>
      <c r="I24" s="404">
        <v>0</v>
      </c>
      <c r="J24" s="405">
        <v>0</v>
      </c>
      <c r="K24" s="405">
        <v>0</v>
      </c>
      <c r="L24" s="406">
        <v>0</v>
      </c>
      <c r="M24" s="407">
        <v>12</v>
      </c>
      <c r="N24" s="405">
        <v>10</v>
      </c>
      <c r="O24" s="405">
        <v>22</v>
      </c>
      <c r="P24" s="408">
        <v>1</v>
      </c>
      <c r="Q24" s="404">
        <v>12</v>
      </c>
      <c r="R24" s="405">
        <v>8</v>
      </c>
      <c r="S24" s="405">
        <v>20</v>
      </c>
      <c r="T24" s="406">
        <v>1</v>
      </c>
      <c r="U24" s="404">
        <v>24</v>
      </c>
      <c r="V24" s="405">
        <v>18</v>
      </c>
      <c r="W24" s="405">
        <v>42</v>
      </c>
      <c r="X24" s="406">
        <v>2</v>
      </c>
    </row>
    <row r="25" spans="1:24" s="403" customFormat="1" x14ac:dyDescent="0.35">
      <c r="A25" s="533">
        <v>21</v>
      </c>
      <c r="B25" s="535" t="s">
        <v>25</v>
      </c>
      <c r="C25" s="1100">
        <v>53010022</v>
      </c>
      <c r="D25" s="538" t="s">
        <v>723</v>
      </c>
      <c r="E25" s="407">
        <v>48</v>
      </c>
      <c r="F25" s="405">
        <v>35</v>
      </c>
      <c r="G25" s="405">
        <v>83</v>
      </c>
      <c r="H25" s="408">
        <v>8</v>
      </c>
      <c r="I25" s="404">
        <v>0</v>
      </c>
      <c r="J25" s="405">
        <v>0</v>
      </c>
      <c r="K25" s="405">
        <v>0</v>
      </c>
      <c r="L25" s="406">
        <v>0</v>
      </c>
      <c r="M25" s="407">
        <v>6</v>
      </c>
      <c r="N25" s="405">
        <v>2</v>
      </c>
      <c r="O25" s="405">
        <v>8</v>
      </c>
      <c r="P25" s="408">
        <v>1</v>
      </c>
      <c r="Q25" s="404">
        <v>5</v>
      </c>
      <c r="R25" s="405">
        <v>8</v>
      </c>
      <c r="S25" s="405">
        <v>13</v>
      </c>
      <c r="T25" s="406">
        <v>1</v>
      </c>
      <c r="U25" s="404">
        <v>11</v>
      </c>
      <c r="V25" s="405">
        <v>10</v>
      </c>
      <c r="W25" s="405">
        <v>21</v>
      </c>
      <c r="X25" s="406">
        <v>2</v>
      </c>
    </row>
    <row r="26" spans="1:24" s="403" customFormat="1" x14ac:dyDescent="0.35">
      <c r="A26" s="533">
        <v>22</v>
      </c>
      <c r="B26" s="535" t="s">
        <v>26</v>
      </c>
      <c r="C26" s="1100">
        <v>53010023</v>
      </c>
      <c r="D26" s="538" t="s">
        <v>724</v>
      </c>
      <c r="E26" s="407">
        <v>0</v>
      </c>
      <c r="F26" s="405">
        <v>0</v>
      </c>
      <c r="G26" s="405">
        <v>0</v>
      </c>
      <c r="H26" s="408">
        <v>0</v>
      </c>
      <c r="I26" s="404">
        <v>0</v>
      </c>
      <c r="J26" s="405">
        <v>0</v>
      </c>
      <c r="K26" s="405">
        <v>0</v>
      </c>
      <c r="L26" s="406">
        <v>0</v>
      </c>
      <c r="M26" s="407">
        <v>0</v>
      </c>
      <c r="N26" s="405">
        <v>0</v>
      </c>
      <c r="O26" s="405">
        <v>0</v>
      </c>
      <c r="P26" s="408">
        <v>0</v>
      </c>
      <c r="Q26" s="404">
        <v>0</v>
      </c>
      <c r="R26" s="405">
        <v>0</v>
      </c>
      <c r="S26" s="405">
        <v>0</v>
      </c>
      <c r="T26" s="406">
        <v>0</v>
      </c>
      <c r="U26" s="404">
        <v>0</v>
      </c>
      <c r="V26" s="405">
        <v>0</v>
      </c>
      <c r="W26" s="405">
        <v>0</v>
      </c>
      <c r="X26" s="406">
        <v>0</v>
      </c>
    </row>
    <row r="27" spans="1:24" s="403" customFormat="1" x14ac:dyDescent="0.35">
      <c r="A27" s="533">
        <v>23</v>
      </c>
      <c r="B27" s="535" t="s">
        <v>27</v>
      </c>
      <c r="C27" s="1100">
        <v>53010025</v>
      </c>
      <c r="D27" s="537" t="s">
        <v>725</v>
      </c>
      <c r="E27" s="407">
        <v>10</v>
      </c>
      <c r="F27" s="405">
        <v>10</v>
      </c>
      <c r="G27" s="405">
        <v>20</v>
      </c>
      <c r="H27" s="408">
        <v>5</v>
      </c>
      <c r="I27" s="404">
        <v>0</v>
      </c>
      <c r="J27" s="405">
        <v>0</v>
      </c>
      <c r="K27" s="405">
        <v>0</v>
      </c>
      <c r="L27" s="406">
        <v>0</v>
      </c>
      <c r="M27" s="407">
        <v>0</v>
      </c>
      <c r="N27" s="405">
        <v>0</v>
      </c>
      <c r="O27" s="405">
        <v>0</v>
      </c>
      <c r="P27" s="408">
        <v>0</v>
      </c>
      <c r="Q27" s="404">
        <v>2</v>
      </c>
      <c r="R27" s="405">
        <v>1</v>
      </c>
      <c r="S27" s="405">
        <v>3</v>
      </c>
      <c r="T27" s="406">
        <v>1</v>
      </c>
      <c r="U27" s="404">
        <v>2</v>
      </c>
      <c r="V27" s="405">
        <v>1</v>
      </c>
      <c r="W27" s="405">
        <v>3</v>
      </c>
      <c r="X27" s="406">
        <v>1</v>
      </c>
    </row>
    <row r="28" spans="1:24" s="403" customFormat="1" x14ac:dyDescent="0.35">
      <c r="A28" s="533">
        <v>24</v>
      </c>
      <c r="B28" s="535" t="s">
        <v>28</v>
      </c>
      <c r="C28" s="1100">
        <v>53010027</v>
      </c>
      <c r="D28" s="538" t="s">
        <v>726</v>
      </c>
      <c r="E28" s="407">
        <v>44</v>
      </c>
      <c r="F28" s="405">
        <v>35</v>
      </c>
      <c r="G28" s="405">
        <v>79</v>
      </c>
      <c r="H28" s="408">
        <v>8</v>
      </c>
      <c r="I28" s="404">
        <v>0</v>
      </c>
      <c r="J28" s="405">
        <v>0</v>
      </c>
      <c r="K28" s="405">
        <v>0</v>
      </c>
      <c r="L28" s="406">
        <v>0</v>
      </c>
      <c r="M28" s="407">
        <v>6</v>
      </c>
      <c r="N28" s="405">
        <v>3</v>
      </c>
      <c r="O28" s="405">
        <v>9</v>
      </c>
      <c r="P28" s="408">
        <v>1</v>
      </c>
      <c r="Q28" s="404">
        <v>8</v>
      </c>
      <c r="R28" s="405">
        <v>4</v>
      </c>
      <c r="S28" s="405">
        <v>12</v>
      </c>
      <c r="T28" s="406">
        <v>1</v>
      </c>
      <c r="U28" s="404">
        <v>14</v>
      </c>
      <c r="V28" s="405">
        <v>7</v>
      </c>
      <c r="W28" s="405">
        <v>21</v>
      </c>
      <c r="X28" s="406">
        <v>2</v>
      </c>
    </row>
    <row r="29" spans="1:24" s="403" customFormat="1" x14ac:dyDescent="0.35">
      <c r="A29" s="533">
        <v>25</v>
      </c>
      <c r="B29" s="535" t="s">
        <v>29</v>
      </c>
      <c r="C29" s="1100">
        <v>53010028</v>
      </c>
      <c r="D29" s="539" t="s">
        <v>727</v>
      </c>
      <c r="E29" s="407">
        <v>27</v>
      </c>
      <c r="F29" s="405">
        <v>15</v>
      </c>
      <c r="G29" s="405">
        <v>42</v>
      </c>
      <c r="H29" s="408">
        <v>7</v>
      </c>
      <c r="I29" s="404">
        <v>0</v>
      </c>
      <c r="J29" s="405">
        <v>0</v>
      </c>
      <c r="K29" s="405">
        <v>0</v>
      </c>
      <c r="L29" s="406">
        <v>0</v>
      </c>
      <c r="M29" s="407">
        <v>6</v>
      </c>
      <c r="N29" s="405">
        <v>3</v>
      </c>
      <c r="O29" s="405">
        <v>9</v>
      </c>
      <c r="P29" s="408">
        <v>1</v>
      </c>
      <c r="Q29" s="404">
        <v>4</v>
      </c>
      <c r="R29" s="405">
        <v>1</v>
      </c>
      <c r="S29" s="405">
        <v>5</v>
      </c>
      <c r="T29" s="406">
        <v>1</v>
      </c>
      <c r="U29" s="404">
        <v>10</v>
      </c>
      <c r="V29" s="405">
        <v>4</v>
      </c>
      <c r="W29" s="405">
        <v>14</v>
      </c>
      <c r="X29" s="406">
        <v>2</v>
      </c>
    </row>
    <row r="30" spans="1:24" s="403" customFormat="1" x14ac:dyDescent="0.35">
      <c r="A30" s="533">
        <v>26</v>
      </c>
      <c r="B30" s="535" t="s">
        <v>30</v>
      </c>
      <c r="C30" s="1100">
        <v>53010029</v>
      </c>
      <c r="D30" s="537" t="s">
        <v>728</v>
      </c>
      <c r="E30" s="407">
        <v>5</v>
      </c>
      <c r="F30" s="405">
        <v>6</v>
      </c>
      <c r="G30" s="405">
        <v>11</v>
      </c>
      <c r="H30" s="408">
        <v>4</v>
      </c>
      <c r="I30" s="404">
        <v>0</v>
      </c>
      <c r="J30" s="405">
        <v>0</v>
      </c>
      <c r="K30" s="405">
        <v>0</v>
      </c>
      <c r="L30" s="406">
        <v>0</v>
      </c>
      <c r="M30" s="407">
        <v>0</v>
      </c>
      <c r="N30" s="405">
        <v>0</v>
      </c>
      <c r="O30" s="405">
        <v>0</v>
      </c>
      <c r="P30" s="408">
        <v>0</v>
      </c>
      <c r="Q30" s="404">
        <v>0</v>
      </c>
      <c r="R30" s="405">
        <v>0</v>
      </c>
      <c r="S30" s="405">
        <v>0</v>
      </c>
      <c r="T30" s="406">
        <v>0</v>
      </c>
      <c r="U30" s="404">
        <v>0</v>
      </c>
      <c r="V30" s="405">
        <v>0</v>
      </c>
      <c r="W30" s="405">
        <v>0</v>
      </c>
      <c r="X30" s="406">
        <v>0</v>
      </c>
    </row>
    <row r="31" spans="1:24" s="403" customFormat="1" x14ac:dyDescent="0.35">
      <c r="A31" s="533">
        <v>27</v>
      </c>
      <c r="B31" s="535" t="s">
        <v>31</v>
      </c>
      <c r="C31" s="1100">
        <v>53010030</v>
      </c>
      <c r="D31" s="537" t="s">
        <v>729</v>
      </c>
      <c r="E31" s="407">
        <v>63</v>
      </c>
      <c r="F31" s="405">
        <v>36</v>
      </c>
      <c r="G31" s="405">
        <v>99</v>
      </c>
      <c r="H31" s="408">
        <v>9</v>
      </c>
      <c r="I31" s="404">
        <v>1</v>
      </c>
      <c r="J31" s="405">
        <v>3</v>
      </c>
      <c r="K31" s="405">
        <v>4</v>
      </c>
      <c r="L31" s="406">
        <v>1</v>
      </c>
      <c r="M31" s="407">
        <v>5</v>
      </c>
      <c r="N31" s="405">
        <v>6</v>
      </c>
      <c r="O31" s="405">
        <v>11</v>
      </c>
      <c r="P31" s="408">
        <v>1</v>
      </c>
      <c r="Q31" s="404">
        <v>10</v>
      </c>
      <c r="R31" s="405">
        <v>2</v>
      </c>
      <c r="S31" s="405">
        <v>12</v>
      </c>
      <c r="T31" s="406">
        <v>1</v>
      </c>
      <c r="U31" s="404">
        <v>16</v>
      </c>
      <c r="V31" s="405">
        <v>11</v>
      </c>
      <c r="W31" s="405">
        <v>27</v>
      </c>
      <c r="X31" s="406">
        <v>3</v>
      </c>
    </row>
    <row r="32" spans="1:24" s="403" customFormat="1" ht="20.25" customHeight="1" x14ac:dyDescent="0.35">
      <c r="A32" s="533">
        <v>28</v>
      </c>
      <c r="B32" s="535" t="s">
        <v>32</v>
      </c>
      <c r="C32" s="1100">
        <v>53010032</v>
      </c>
      <c r="D32" s="537" t="s">
        <v>730</v>
      </c>
      <c r="E32" s="407">
        <v>1</v>
      </c>
      <c r="F32" s="405">
        <v>1</v>
      </c>
      <c r="G32" s="405">
        <v>2</v>
      </c>
      <c r="H32" s="408">
        <v>1</v>
      </c>
      <c r="I32" s="404">
        <v>0</v>
      </c>
      <c r="J32" s="405">
        <v>0</v>
      </c>
      <c r="K32" s="405">
        <v>0</v>
      </c>
      <c r="L32" s="406">
        <v>0</v>
      </c>
      <c r="M32" s="407">
        <v>0</v>
      </c>
      <c r="N32" s="405">
        <v>0</v>
      </c>
      <c r="O32" s="405">
        <v>0</v>
      </c>
      <c r="P32" s="408">
        <v>0</v>
      </c>
      <c r="Q32" s="404">
        <v>1</v>
      </c>
      <c r="R32" s="405">
        <v>1</v>
      </c>
      <c r="S32" s="405">
        <v>2</v>
      </c>
      <c r="T32" s="406">
        <v>1</v>
      </c>
      <c r="U32" s="404">
        <v>1</v>
      </c>
      <c r="V32" s="405">
        <v>1</v>
      </c>
      <c r="W32" s="405">
        <v>2</v>
      </c>
      <c r="X32" s="406">
        <v>1</v>
      </c>
    </row>
    <row r="33" spans="1:24" s="403" customFormat="1" ht="20.25" customHeight="1" x14ac:dyDescent="0.35">
      <c r="A33" s="533">
        <v>29</v>
      </c>
      <c r="B33" s="535" t="s">
        <v>33</v>
      </c>
      <c r="C33" s="1100">
        <v>53010033</v>
      </c>
      <c r="D33" s="537" t="s">
        <v>731</v>
      </c>
      <c r="E33" s="407">
        <v>3</v>
      </c>
      <c r="F33" s="405">
        <v>3</v>
      </c>
      <c r="G33" s="405">
        <v>6</v>
      </c>
      <c r="H33" s="408">
        <v>3</v>
      </c>
      <c r="I33" s="404">
        <v>0</v>
      </c>
      <c r="J33" s="405">
        <v>0</v>
      </c>
      <c r="K33" s="405">
        <v>0</v>
      </c>
      <c r="L33" s="406">
        <v>0</v>
      </c>
      <c r="M33" s="407">
        <v>0</v>
      </c>
      <c r="N33" s="405">
        <v>0</v>
      </c>
      <c r="O33" s="405">
        <v>0</v>
      </c>
      <c r="P33" s="408">
        <v>0</v>
      </c>
      <c r="Q33" s="404">
        <v>0</v>
      </c>
      <c r="R33" s="405">
        <v>0</v>
      </c>
      <c r="S33" s="405">
        <v>0</v>
      </c>
      <c r="T33" s="406">
        <v>0</v>
      </c>
      <c r="U33" s="404">
        <v>0</v>
      </c>
      <c r="V33" s="405">
        <v>0</v>
      </c>
      <c r="W33" s="405">
        <v>0</v>
      </c>
      <c r="X33" s="406">
        <v>0</v>
      </c>
    </row>
    <row r="34" spans="1:24" s="403" customFormat="1" ht="20.25" customHeight="1" x14ac:dyDescent="0.35">
      <c r="A34" s="533">
        <v>30</v>
      </c>
      <c r="B34" s="535" t="s">
        <v>34</v>
      </c>
      <c r="C34" s="1100">
        <v>53010034</v>
      </c>
      <c r="D34" s="537" t="s">
        <v>732</v>
      </c>
      <c r="E34" s="407">
        <v>7</v>
      </c>
      <c r="F34" s="405">
        <v>8</v>
      </c>
      <c r="G34" s="405">
        <v>15</v>
      </c>
      <c r="H34" s="408">
        <v>8</v>
      </c>
      <c r="I34" s="404">
        <v>0</v>
      </c>
      <c r="J34" s="405">
        <v>0</v>
      </c>
      <c r="K34" s="405">
        <v>0</v>
      </c>
      <c r="L34" s="406">
        <v>0</v>
      </c>
      <c r="M34" s="407">
        <v>0</v>
      </c>
      <c r="N34" s="405">
        <v>1</v>
      </c>
      <c r="O34" s="405">
        <v>1</v>
      </c>
      <c r="P34" s="408">
        <v>1</v>
      </c>
      <c r="Q34" s="404">
        <v>0</v>
      </c>
      <c r="R34" s="405">
        <v>1</v>
      </c>
      <c r="S34" s="405">
        <v>1</v>
      </c>
      <c r="T34" s="406">
        <v>1</v>
      </c>
      <c r="U34" s="404">
        <v>0</v>
      </c>
      <c r="V34" s="405">
        <v>2</v>
      </c>
      <c r="W34" s="405">
        <v>2</v>
      </c>
      <c r="X34" s="406">
        <v>2</v>
      </c>
    </row>
    <row r="35" spans="1:24" s="403" customFormat="1" ht="20.25" customHeight="1" x14ac:dyDescent="0.35">
      <c r="A35" s="533">
        <v>31</v>
      </c>
      <c r="B35" s="535" t="s">
        <v>35</v>
      </c>
      <c r="C35" s="1100">
        <v>53010035</v>
      </c>
      <c r="D35" s="539" t="s">
        <v>733</v>
      </c>
      <c r="E35" s="407">
        <v>13</v>
      </c>
      <c r="F35" s="405">
        <v>16</v>
      </c>
      <c r="G35" s="405">
        <v>29</v>
      </c>
      <c r="H35" s="408">
        <v>8</v>
      </c>
      <c r="I35" s="404">
        <v>0</v>
      </c>
      <c r="J35" s="405">
        <v>0</v>
      </c>
      <c r="K35" s="405">
        <v>0</v>
      </c>
      <c r="L35" s="406">
        <v>0</v>
      </c>
      <c r="M35" s="407">
        <v>0</v>
      </c>
      <c r="N35" s="405">
        <v>2</v>
      </c>
      <c r="O35" s="405">
        <v>2</v>
      </c>
      <c r="P35" s="408">
        <v>1</v>
      </c>
      <c r="Q35" s="404">
        <v>2</v>
      </c>
      <c r="R35" s="405">
        <v>3</v>
      </c>
      <c r="S35" s="405">
        <v>5</v>
      </c>
      <c r="T35" s="406">
        <v>1</v>
      </c>
      <c r="U35" s="404">
        <v>2</v>
      </c>
      <c r="V35" s="405">
        <v>5</v>
      </c>
      <c r="W35" s="405">
        <v>7</v>
      </c>
      <c r="X35" s="406">
        <v>2</v>
      </c>
    </row>
    <row r="36" spans="1:24" s="403" customFormat="1" ht="20.25" customHeight="1" x14ac:dyDescent="0.35">
      <c r="A36" s="533">
        <v>32</v>
      </c>
      <c r="B36" s="535" t="s">
        <v>36</v>
      </c>
      <c r="C36" s="1100">
        <v>53010036</v>
      </c>
      <c r="D36" s="538" t="s">
        <v>734</v>
      </c>
      <c r="E36" s="407">
        <v>72</v>
      </c>
      <c r="F36" s="405">
        <v>60</v>
      </c>
      <c r="G36" s="405">
        <v>132</v>
      </c>
      <c r="H36" s="408">
        <v>8</v>
      </c>
      <c r="I36" s="404">
        <v>0</v>
      </c>
      <c r="J36" s="405">
        <v>0</v>
      </c>
      <c r="K36" s="405">
        <v>0</v>
      </c>
      <c r="L36" s="406">
        <v>0</v>
      </c>
      <c r="M36" s="407">
        <v>9</v>
      </c>
      <c r="N36" s="405">
        <v>4</v>
      </c>
      <c r="O36" s="405">
        <v>13</v>
      </c>
      <c r="P36" s="408">
        <v>1</v>
      </c>
      <c r="Q36" s="404">
        <v>11</v>
      </c>
      <c r="R36" s="405">
        <v>9</v>
      </c>
      <c r="S36" s="405">
        <v>20</v>
      </c>
      <c r="T36" s="406">
        <v>1</v>
      </c>
      <c r="U36" s="404">
        <v>20</v>
      </c>
      <c r="V36" s="405">
        <v>13</v>
      </c>
      <c r="W36" s="405">
        <v>33</v>
      </c>
      <c r="X36" s="406">
        <v>2</v>
      </c>
    </row>
    <row r="37" spans="1:24" s="403" customFormat="1" ht="20.25" customHeight="1" x14ac:dyDescent="0.35">
      <c r="A37" s="533">
        <v>33</v>
      </c>
      <c r="B37" s="535" t="s">
        <v>37</v>
      </c>
      <c r="C37" s="1100">
        <v>53010037</v>
      </c>
      <c r="D37" s="537" t="s">
        <v>735</v>
      </c>
      <c r="E37" s="407">
        <v>62</v>
      </c>
      <c r="F37" s="405">
        <v>59</v>
      </c>
      <c r="G37" s="405">
        <v>121</v>
      </c>
      <c r="H37" s="408">
        <v>10</v>
      </c>
      <c r="I37" s="404">
        <v>0</v>
      </c>
      <c r="J37" s="405">
        <v>0</v>
      </c>
      <c r="K37" s="405">
        <v>0</v>
      </c>
      <c r="L37" s="406">
        <v>0</v>
      </c>
      <c r="M37" s="407">
        <v>4</v>
      </c>
      <c r="N37" s="405">
        <v>4</v>
      </c>
      <c r="O37" s="405">
        <v>8</v>
      </c>
      <c r="P37" s="408">
        <v>1</v>
      </c>
      <c r="Q37" s="404">
        <v>5</v>
      </c>
      <c r="R37" s="405">
        <v>4</v>
      </c>
      <c r="S37" s="405">
        <v>9</v>
      </c>
      <c r="T37" s="406">
        <v>1</v>
      </c>
      <c r="U37" s="404">
        <v>9</v>
      </c>
      <c r="V37" s="405">
        <v>8</v>
      </c>
      <c r="W37" s="405">
        <v>17</v>
      </c>
      <c r="X37" s="406">
        <v>2</v>
      </c>
    </row>
    <row r="38" spans="1:24" s="403" customFormat="1" ht="20.25" customHeight="1" x14ac:dyDescent="0.35">
      <c r="A38" s="533">
        <v>34</v>
      </c>
      <c r="B38" s="535" t="s">
        <v>38</v>
      </c>
      <c r="C38" s="1100">
        <v>53010038</v>
      </c>
      <c r="D38" s="537" t="s">
        <v>736</v>
      </c>
      <c r="E38" s="407">
        <v>12</v>
      </c>
      <c r="F38" s="405">
        <v>13</v>
      </c>
      <c r="G38" s="405">
        <v>25</v>
      </c>
      <c r="H38" s="408">
        <v>7</v>
      </c>
      <c r="I38" s="404">
        <v>0</v>
      </c>
      <c r="J38" s="405">
        <v>0</v>
      </c>
      <c r="K38" s="405">
        <v>0</v>
      </c>
      <c r="L38" s="406">
        <v>0</v>
      </c>
      <c r="M38" s="407">
        <v>1</v>
      </c>
      <c r="N38" s="405">
        <v>1</v>
      </c>
      <c r="O38" s="405">
        <v>2</v>
      </c>
      <c r="P38" s="408">
        <v>1</v>
      </c>
      <c r="Q38" s="404">
        <v>0</v>
      </c>
      <c r="R38" s="405">
        <v>0</v>
      </c>
      <c r="S38" s="405">
        <v>0</v>
      </c>
      <c r="T38" s="406">
        <v>0</v>
      </c>
      <c r="U38" s="404">
        <v>1</v>
      </c>
      <c r="V38" s="405">
        <v>1</v>
      </c>
      <c r="W38" s="405">
        <v>2</v>
      </c>
      <c r="X38" s="406">
        <v>1</v>
      </c>
    </row>
    <row r="39" spans="1:24" s="403" customFormat="1" ht="20.25" customHeight="1" x14ac:dyDescent="0.35">
      <c r="A39" s="533">
        <v>35</v>
      </c>
      <c r="B39" s="535" t="s">
        <v>39</v>
      </c>
      <c r="C39" s="1100">
        <v>53010039</v>
      </c>
      <c r="D39" s="537" t="s">
        <v>737</v>
      </c>
      <c r="E39" s="407">
        <v>64</v>
      </c>
      <c r="F39" s="405">
        <v>59</v>
      </c>
      <c r="G39" s="405">
        <v>123</v>
      </c>
      <c r="H39" s="408">
        <v>8</v>
      </c>
      <c r="I39" s="404">
        <v>0</v>
      </c>
      <c r="J39" s="405">
        <v>0</v>
      </c>
      <c r="K39" s="405">
        <v>0</v>
      </c>
      <c r="L39" s="406">
        <v>0</v>
      </c>
      <c r="M39" s="407">
        <v>11</v>
      </c>
      <c r="N39" s="405">
        <v>10</v>
      </c>
      <c r="O39" s="405">
        <v>21</v>
      </c>
      <c r="P39" s="408">
        <v>1</v>
      </c>
      <c r="Q39" s="404">
        <v>8</v>
      </c>
      <c r="R39" s="405">
        <v>5</v>
      </c>
      <c r="S39" s="405">
        <v>13</v>
      </c>
      <c r="T39" s="406">
        <v>1</v>
      </c>
      <c r="U39" s="404">
        <v>19</v>
      </c>
      <c r="V39" s="405">
        <v>15</v>
      </c>
      <c r="W39" s="405">
        <v>34</v>
      </c>
      <c r="X39" s="406">
        <v>2</v>
      </c>
    </row>
    <row r="40" spans="1:24" s="403" customFormat="1" ht="20.25" customHeight="1" x14ac:dyDescent="0.35">
      <c r="A40" s="533">
        <v>36</v>
      </c>
      <c r="B40" s="535" t="s">
        <v>40</v>
      </c>
      <c r="C40" s="1100">
        <v>53010040</v>
      </c>
      <c r="D40" s="537" t="s">
        <v>738</v>
      </c>
      <c r="E40" s="407">
        <v>3</v>
      </c>
      <c r="F40" s="405">
        <v>5</v>
      </c>
      <c r="G40" s="405">
        <v>8</v>
      </c>
      <c r="H40" s="408">
        <v>4</v>
      </c>
      <c r="I40" s="404">
        <v>0</v>
      </c>
      <c r="J40" s="405">
        <v>0</v>
      </c>
      <c r="K40" s="405">
        <v>0</v>
      </c>
      <c r="L40" s="406">
        <v>0</v>
      </c>
      <c r="M40" s="407">
        <v>0</v>
      </c>
      <c r="N40" s="405">
        <v>0</v>
      </c>
      <c r="O40" s="405">
        <v>0</v>
      </c>
      <c r="P40" s="408">
        <v>0</v>
      </c>
      <c r="Q40" s="404">
        <v>0</v>
      </c>
      <c r="R40" s="405">
        <v>0</v>
      </c>
      <c r="S40" s="405">
        <v>0</v>
      </c>
      <c r="T40" s="406">
        <v>0</v>
      </c>
      <c r="U40" s="404">
        <v>0</v>
      </c>
      <c r="V40" s="405">
        <v>0</v>
      </c>
      <c r="W40" s="405">
        <v>0</v>
      </c>
      <c r="X40" s="406">
        <v>0</v>
      </c>
    </row>
    <row r="41" spans="1:24" s="403" customFormat="1" ht="20.25" customHeight="1" x14ac:dyDescent="0.35">
      <c r="A41" s="533">
        <v>37</v>
      </c>
      <c r="B41" s="535" t="s">
        <v>41</v>
      </c>
      <c r="C41" s="1100">
        <v>53010041</v>
      </c>
      <c r="D41" s="537" t="s">
        <v>739</v>
      </c>
      <c r="E41" s="407">
        <v>28</v>
      </c>
      <c r="F41" s="405">
        <v>20</v>
      </c>
      <c r="G41" s="405">
        <v>48</v>
      </c>
      <c r="H41" s="408">
        <v>8</v>
      </c>
      <c r="I41" s="404">
        <v>0</v>
      </c>
      <c r="J41" s="405">
        <v>0</v>
      </c>
      <c r="K41" s="405">
        <v>0</v>
      </c>
      <c r="L41" s="406">
        <v>0</v>
      </c>
      <c r="M41" s="407">
        <v>3</v>
      </c>
      <c r="N41" s="405">
        <v>0</v>
      </c>
      <c r="O41" s="405">
        <v>3</v>
      </c>
      <c r="P41" s="408">
        <v>1</v>
      </c>
      <c r="Q41" s="404">
        <v>4</v>
      </c>
      <c r="R41" s="405">
        <v>4</v>
      </c>
      <c r="S41" s="405">
        <v>8</v>
      </c>
      <c r="T41" s="406">
        <v>1</v>
      </c>
      <c r="U41" s="404">
        <v>7</v>
      </c>
      <c r="V41" s="405">
        <v>4</v>
      </c>
      <c r="W41" s="405">
        <v>11</v>
      </c>
      <c r="X41" s="406">
        <v>2</v>
      </c>
    </row>
    <row r="42" spans="1:24" s="403" customFormat="1" ht="20.25" customHeight="1" x14ac:dyDescent="0.35">
      <c r="A42" s="533">
        <v>38</v>
      </c>
      <c r="B42" s="535" t="s">
        <v>42</v>
      </c>
      <c r="C42" s="1100">
        <v>53010042</v>
      </c>
      <c r="D42" s="537" t="s">
        <v>740</v>
      </c>
      <c r="E42" s="407">
        <v>66</v>
      </c>
      <c r="F42" s="405">
        <v>60</v>
      </c>
      <c r="G42" s="405">
        <v>126</v>
      </c>
      <c r="H42" s="408">
        <v>12</v>
      </c>
      <c r="I42" s="404">
        <v>3</v>
      </c>
      <c r="J42" s="405">
        <v>3</v>
      </c>
      <c r="K42" s="405">
        <v>6</v>
      </c>
      <c r="L42" s="406">
        <v>1</v>
      </c>
      <c r="M42" s="407">
        <v>4</v>
      </c>
      <c r="N42" s="405">
        <v>2</v>
      </c>
      <c r="O42" s="405">
        <v>6</v>
      </c>
      <c r="P42" s="408">
        <v>1</v>
      </c>
      <c r="Q42" s="404">
        <v>3</v>
      </c>
      <c r="R42" s="405">
        <v>8</v>
      </c>
      <c r="S42" s="405">
        <v>11</v>
      </c>
      <c r="T42" s="406">
        <v>1</v>
      </c>
      <c r="U42" s="404">
        <v>10</v>
      </c>
      <c r="V42" s="405">
        <v>13</v>
      </c>
      <c r="W42" s="405">
        <v>23</v>
      </c>
      <c r="X42" s="406">
        <v>3</v>
      </c>
    </row>
    <row r="43" spans="1:24" s="403" customFormat="1" ht="20.25" customHeight="1" x14ac:dyDescent="0.35">
      <c r="A43" s="533">
        <v>39</v>
      </c>
      <c r="B43" s="535" t="s">
        <v>43</v>
      </c>
      <c r="C43" s="1100">
        <v>53010043</v>
      </c>
      <c r="D43" s="537" t="s">
        <v>741</v>
      </c>
      <c r="E43" s="407">
        <v>26</v>
      </c>
      <c r="F43" s="405">
        <v>22</v>
      </c>
      <c r="G43" s="405">
        <v>48</v>
      </c>
      <c r="H43" s="408">
        <v>8</v>
      </c>
      <c r="I43" s="404">
        <v>0</v>
      </c>
      <c r="J43" s="405">
        <v>0</v>
      </c>
      <c r="K43" s="405">
        <v>0</v>
      </c>
      <c r="L43" s="406">
        <v>0</v>
      </c>
      <c r="M43" s="407">
        <v>5</v>
      </c>
      <c r="N43" s="405">
        <v>2</v>
      </c>
      <c r="O43" s="405">
        <v>7</v>
      </c>
      <c r="P43" s="408">
        <v>1</v>
      </c>
      <c r="Q43" s="404">
        <v>4</v>
      </c>
      <c r="R43" s="405">
        <v>1</v>
      </c>
      <c r="S43" s="405">
        <v>5</v>
      </c>
      <c r="T43" s="406">
        <v>1</v>
      </c>
      <c r="U43" s="404">
        <v>9</v>
      </c>
      <c r="V43" s="405">
        <v>3</v>
      </c>
      <c r="W43" s="405">
        <v>12</v>
      </c>
      <c r="X43" s="406">
        <v>2</v>
      </c>
    </row>
    <row r="44" spans="1:24" s="403" customFormat="1" ht="20.25" customHeight="1" x14ac:dyDescent="0.35">
      <c r="A44" s="533">
        <v>40</v>
      </c>
      <c r="B44" s="535" t="s">
        <v>44</v>
      </c>
      <c r="C44" s="1100">
        <v>53010044</v>
      </c>
      <c r="D44" s="537" t="s">
        <v>742</v>
      </c>
      <c r="E44" s="407">
        <v>78</v>
      </c>
      <c r="F44" s="405">
        <v>80</v>
      </c>
      <c r="G44" s="405">
        <v>158</v>
      </c>
      <c r="H44" s="408">
        <v>9</v>
      </c>
      <c r="I44" s="404">
        <v>0</v>
      </c>
      <c r="J44" s="405">
        <v>0</v>
      </c>
      <c r="K44" s="405">
        <v>0</v>
      </c>
      <c r="L44" s="406">
        <v>0</v>
      </c>
      <c r="M44" s="407">
        <v>1</v>
      </c>
      <c r="N44" s="405">
        <v>0</v>
      </c>
      <c r="O44" s="405">
        <v>1</v>
      </c>
      <c r="P44" s="408">
        <v>1</v>
      </c>
      <c r="Q44" s="404">
        <v>3</v>
      </c>
      <c r="R44" s="405">
        <v>1</v>
      </c>
      <c r="S44" s="405">
        <v>4</v>
      </c>
      <c r="T44" s="406">
        <v>1</v>
      </c>
      <c r="U44" s="404">
        <v>4</v>
      </c>
      <c r="V44" s="405">
        <v>1</v>
      </c>
      <c r="W44" s="405">
        <v>5</v>
      </c>
      <c r="X44" s="406">
        <v>2</v>
      </c>
    </row>
    <row r="45" spans="1:24" s="403" customFormat="1" ht="20.25" customHeight="1" x14ac:dyDescent="0.35">
      <c r="A45" s="533">
        <v>41</v>
      </c>
      <c r="B45" s="535" t="s">
        <v>45</v>
      </c>
      <c r="C45" s="1100">
        <v>53010046</v>
      </c>
      <c r="D45" s="537" t="s">
        <v>743</v>
      </c>
      <c r="E45" s="407">
        <v>3</v>
      </c>
      <c r="F45" s="405">
        <v>2</v>
      </c>
      <c r="G45" s="405">
        <v>5</v>
      </c>
      <c r="H45" s="408">
        <v>4</v>
      </c>
      <c r="I45" s="404">
        <v>0</v>
      </c>
      <c r="J45" s="405">
        <v>0</v>
      </c>
      <c r="K45" s="405">
        <v>0</v>
      </c>
      <c r="L45" s="406">
        <v>0</v>
      </c>
      <c r="M45" s="407">
        <v>0</v>
      </c>
      <c r="N45" s="405">
        <v>0</v>
      </c>
      <c r="O45" s="405">
        <v>0</v>
      </c>
      <c r="P45" s="408">
        <v>0</v>
      </c>
      <c r="Q45" s="404">
        <v>1</v>
      </c>
      <c r="R45" s="405">
        <v>1</v>
      </c>
      <c r="S45" s="405">
        <v>2</v>
      </c>
      <c r="T45" s="406">
        <v>1</v>
      </c>
      <c r="U45" s="404">
        <v>1</v>
      </c>
      <c r="V45" s="405">
        <v>1</v>
      </c>
      <c r="W45" s="405">
        <v>2</v>
      </c>
      <c r="X45" s="406">
        <v>1</v>
      </c>
    </row>
    <row r="46" spans="1:24" s="403" customFormat="1" ht="20.25" customHeight="1" x14ac:dyDescent="0.35">
      <c r="A46" s="533">
        <v>42</v>
      </c>
      <c r="B46" s="535" t="s">
        <v>46</v>
      </c>
      <c r="C46" s="1100">
        <v>53010049</v>
      </c>
      <c r="D46" s="537" t="s">
        <v>744</v>
      </c>
      <c r="E46" s="407">
        <v>40</v>
      </c>
      <c r="F46" s="405">
        <v>22</v>
      </c>
      <c r="G46" s="405">
        <v>62</v>
      </c>
      <c r="H46" s="408">
        <v>9</v>
      </c>
      <c r="I46" s="404">
        <v>3</v>
      </c>
      <c r="J46" s="405">
        <v>3</v>
      </c>
      <c r="K46" s="405">
        <v>6</v>
      </c>
      <c r="L46" s="406">
        <v>1</v>
      </c>
      <c r="M46" s="407">
        <v>5</v>
      </c>
      <c r="N46" s="405">
        <v>1</v>
      </c>
      <c r="O46" s="405">
        <v>6</v>
      </c>
      <c r="P46" s="408">
        <v>1</v>
      </c>
      <c r="Q46" s="404">
        <v>6</v>
      </c>
      <c r="R46" s="405">
        <v>4</v>
      </c>
      <c r="S46" s="405">
        <v>10</v>
      </c>
      <c r="T46" s="406">
        <v>1</v>
      </c>
      <c r="U46" s="404">
        <v>14</v>
      </c>
      <c r="V46" s="405">
        <v>8</v>
      </c>
      <c r="W46" s="405">
        <v>22</v>
      </c>
      <c r="X46" s="406">
        <v>3</v>
      </c>
    </row>
    <row r="47" spans="1:24" s="403" customFormat="1" ht="20.25" customHeight="1" x14ac:dyDescent="0.35">
      <c r="A47" s="533">
        <v>43</v>
      </c>
      <c r="B47" s="535" t="s">
        <v>47</v>
      </c>
      <c r="C47" s="1100">
        <v>53010051</v>
      </c>
      <c r="D47" s="537" t="s">
        <v>745</v>
      </c>
      <c r="E47" s="407">
        <v>95</v>
      </c>
      <c r="F47" s="405">
        <v>72</v>
      </c>
      <c r="G47" s="405">
        <v>167</v>
      </c>
      <c r="H47" s="408">
        <v>12</v>
      </c>
      <c r="I47" s="404">
        <v>5</v>
      </c>
      <c r="J47" s="405">
        <v>4</v>
      </c>
      <c r="K47" s="405">
        <v>9</v>
      </c>
      <c r="L47" s="406">
        <v>1</v>
      </c>
      <c r="M47" s="407">
        <v>5</v>
      </c>
      <c r="N47" s="405">
        <v>7</v>
      </c>
      <c r="O47" s="405">
        <v>12</v>
      </c>
      <c r="P47" s="408">
        <v>1</v>
      </c>
      <c r="Q47" s="404">
        <v>8</v>
      </c>
      <c r="R47" s="405">
        <v>6</v>
      </c>
      <c r="S47" s="405">
        <v>14</v>
      </c>
      <c r="T47" s="406">
        <v>1</v>
      </c>
      <c r="U47" s="404">
        <v>18</v>
      </c>
      <c r="V47" s="405">
        <v>17</v>
      </c>
      <c r="W47" s="405">
        <v>35</v>
      </c>
      <c r="X47" s="406">
        <v>3</v>
      </c>
    </row>
    <row r="48" spans="1:24" s="403" customFormat="1" ht="20.25" customHeight="1" x14ac:dyDescent="0.35">
      <c r="A48" s="533">
        <v>44</v>
      </c>
      <c r="B48" s="535" t="s">
        <v>48</v>
      </c>
      <c r="C48" s="1100">
        <v>53010052</v>
      </c>
      <c r="D48" s="537" t="s">
        <v>746</v>
      </c>
      <c r="E48" s="407">
        <v>41</v>
      </c>
      <c r="F48" s="405">
        <v>34</v>
      </c>
      <c r="G48" s="405">
        <v>75</v>
      </c>
      <c r="H48" s="408">
        <v>8</v>
      </c>
      <c r="I48" s="404">
        <v>0</v>
      </c>
      <c r="J48" s="405">
        <v>0</v>
      </c>
      <c r="K48" s="405">
        <v>0</v>
      </c>
      <c r="L48" s="406">
        <v>0</v>
      </c>
      <c r="M48" s="407">
        <v>7</v>
      </c>
      <c r="N48" s="405">
        <v>1</v>
      </c>
      <c r="O48" s="405">
        <v>8</v>
      </c>
      <c r="P48" s="408">
        <v>1</v>
      </c>
      <c r="Q48" s="404">
        <v>4</v>
      </c>
      <c r="R48" s="405">
        <v>2</v>
      </c>
      <c r="S48" s="405">
        <v>6</v>
      </c>
      <c r="T48" s="406">
        <v>1</v>
      </c>
      <c r="U48" s="404">
        <v>11</v>
      </c>
      <c r="V48" s="405">
        <v>3</v>
      </c>
      <c r="W48" s="405">
        <v>14</v>
      </c>
      <c r="X48" s="406">
        <v>2</v>
      </c>
    </row>
    <row r="49" spans="1:24" s="403" customFormat="1" ht="20.25" customHeight="1" x14ac:dyDescent="0.35">
      <c r="A49" s="533">
        <v>45</v>
      </c>
      <c r="B49" s="535" t="s">
        <v>49</v>
      </c>
      <c r="C49" s="1100">
        <v>53010054</v>
      </c>
      <c r="D49" s="537" t="s">
        <v>747</v>
      </c>
      <c r="E49" s="407">
        <v>76</v>
      </c>
      <c r="F49" s="405">
        <v>68</v>
      </c>
      <c r="G49" s="405">
        <v>144</v>
      </c>
      <c r="H49" s="408">
        <v>8</v>
      </c>
      <c r="I49" s="404">
        <v>0</v>
      </c>
      <c r="J49" s="405">
        <v>0</v>
      </c>
      <c r="K49" s="405">
        <v>0</v>
      </c>
      <c r="L49" s="406">
        <v>0</v>
      </c>
      <c r="M49" s="407">
        <v>11</v>
      </c>
      <c r="N49" s="405">
        <v>9</v>
      </c>
      <c r="O49" s="405">
        <v>20</v>
      </c>
      <c r="P49" s="408">
        <v>1</v>
      </c>
      <c r="Q49" s="404">
        <v>8</v>
      </c>
      <c r="R49" s="405">
        <v>13</v>
      </c>
      <c r="S49" s="405">
        <v>21</v>
      </c>
      <c r="T49" s="406">
        <v>1</v>
      </c>
      <c r="U49" s="404">
        <v>19</v>
      </c>
      <c r="V49" s="405">
        <v>22</v>
      </c>
      <c r="W49" s="405">
        <v>41</v>
      </c>
      <c r="X49" s="406">
        <v>2</v>
      </c>
    </row>
    <row r="50" spans="1:24" s="403" customFormat="1" ht="20.25" customHeight="1" x14ac:dyDescent="0.35">
      <c r="A50" s="533">
        <v>46</v>
      </c>
      <c r="B50" s="535" t="s">
        <v>50</v>
      </c>
      <c r="C50" s="1100">
        <v>53010055</v>
      </c>
      <c r="D50" s="537" t="s">
        <v>748</v>
      </c>
      <c r="E50" s="407">
        <v>28</v>
      </c>
      <c r="F50" s="405">
        <v>21</v>
      </c>
      <c r="G50" s="405">
        <v>49</v>
      </c>
      <c r="H50" s="408">
        <v>8</v>
      </c>
      <c r="I50" s="404">
        <v>0</v>
      </c>
      <c r="J50" s="405">
        <v>0</v>
      </c>
      <c r="K50" s="405">
        <v>0</v>
      </c>
      <c r="L50" s="406">
        <v>0</v>
      </c>
      <c r="M50" s="407">
        <v>3</v>
      </c>
      <c r="N50" s="405">
        <v>3</v>
      </c>
      <c r="O50" s="405">
        <v>6</v>
      </c>
      <c r="P50" s="408">
        <v>1</v>
      </c>
      <c r="Q50" s="404">
        <v>3</v>
      </c>
      <c r="R50" s="405">
        <v>3</v>
      </c>
      <c r="S50" s="405">
        <v>6</v>
      </c>
      <c r="T50" s="406">
        <v>1</v>
      </c>
      <c r="U50" s="404">
        <v>6</v>
      </c>
      <c r="V50" s="405">
        <v>6</v>
      </c>
      <c r="W50" s="405">
        <v>12</v>
      </c>
      <c r="X50" s="406">
        <v>2</v>
      </c>
    </row>
    <row r="51" spans="1:24" s="403" customFormat="1" ht="20.25" customHeight="1" x14ac:dyDescent="0.35">
      <c r="A51" s="533">
        <v>47</v>
      </c>
      <c r="B51" s="535" t="s">
        <v>51</v>
      </c>
      <c r="C51" s="1100">
        <v>53010056</v>
      </c>
      <c r="D51" s="537" t="s">
        <v>749</v>
      </c>
      <c r="E51" s="407">
        <v>0</v>
      </c>
      <c r="F51" s="405">
        <v>0</v>
      </c>
      <c r="G51" s="405">
        <v>0</v>
      </c>
      <c r="H51" s="408">
        <v>0</v>
      </c>
      <c r="I51" s="404">
        <v>0</v>
      </c>
      <c r="J51" s="405">
        <v>0</v>
      </c>
      <c r="K51" s="405">
        <v>0</v>
      </c>
      <c r="L51" s="406">
        <v>0</v>
      </c>
      <c r="M51" s="407">
        <v>0</v>
      </c>
      <c r="N51" s="405">
        <v>0</v>
      </c>
      <c r="O51" s="405">
        <v>0</v>
      </c>
      <c r="P51" s="408">
        <v>0</v>
      </c>
      <c r="Q51" s="404">
        <v>0</v>
      </c>
      <c r="R51" s="405">
        <v>0</v>
      </c>
      <c r="S51" s="405">
        <v>0</v>
      </c>
      <c r="T51" s="406">
        <v>0</v>
      </c>
      <c r="U51" s="404">
        <v>0</v>
      </c>
      <c r="V51" s="405">
        <v>0</v>
      </c>
      <c r="W51" s="405">
        <v>0</v>
      </c>
      <c r="X51" s="406">
        <v>0</v>
      </c>
    </row>
    <row r="52" spans="1:24" s="403" customFormat="1" ht="20.25" customHeight="1" x14ac:dyDescent="0.35">
      <c r="A52" s="533">
        <v>48</v>
      </c>
      <c r="B52" s="535" t="s">
        <v>52</v>
      </c>
      <c r="C52" s="1100">
        <v>53010057</v>
      </c>
      <c r="D52" s="538" t="s">
        <v>750</v>
      </c>
      <c r="E52" s="407">
        <v>113</v>
      </c>
      <c r="F52" s="405">
        <v>87</v>
      </c>
      <c r="G52" s="405">
        <v>200</v>
      </c>
      <c r="H52" s="408">
        <v>12</v>
      </c>
      <c r="I52" s="404">
        <v>6</v>
      </c>
      <c r="J52" s="405">
        <v>6</v>
      </c>
      <c r="K52" s="405">
        <v>12</v>
      </c>
      <c r="L52" s="406">
        <v>1</v>
      </c>
      <c r="M52" s="407">
        <v>8</v>
      </c>
      <c r="N52" s="405">
        <v>5</v>
      </c>
      <c r="O52" s="405">
        <v>13</v>
      </c>
      <c r="P52" s="408">
        <v>1</v>
      </c>
      <c r="Q52" s="404">
        <v>8</v>
      </c>
      <c r="R52" s="405">
        <v>6</v>
      </c>
      <c r="S52" s="405">
        <v>14</v>
      </c>
      <c r="T52" s="406">
        <v>1</v>
      </c>
      <c r="U52" s="404">
        <v>22</v>
      </c>
      <c r="V52" s="405">
        <v>17</v>
      </c>
      <c r="W52" s="405">
        <v>39</v>
      </c>
      <c r="X52" s="406">
        <v>3</v>
      </c>
    </row>
    <row r="53" spans="1:24" s="403" customFormat="1" ht="20.25" customHeight="1" x14ac:dyDescent="0.35">
      <c r="A53" s="533">
        <v>49</v>
      </c>
      <c r="B53" s="535" t="s">
        <v>53</v>
      </c>
      <c r="C53" s="1100">
        <v>53010058</v>
      </c>
      <c r="D53" s="537" t="s">
        <v>751</v>
      </c>
      <c r="E53" s="407">
        <v>48</v>
      </c>
      <c r="F53" s="405">
        <v>32</v>
      </c>
      <c r="G53" s="405">
        <v>80</v>
      </c>
      <c r="H53" s="408">
        <v>9</v>
      </c>
      <c r="I53" s="404">
        <v>9</v>
      </c>
      <c r="J53" s="405">
        <v>3</v>
      </c>
      <c r="K53" s="405">
        <v>12</v>
      </c>
      <c r="L53" s="406">
        <v>1</v>
      </c>
      <c r="M53" s="407">
        <v>4</v>
      </c>
      <c r="N53" s="405">
        <v>6</v>
      </c>
      <c r="O53" s="405">
        <v>10</v>
      </c>
      <c r="P53" s="408">
        <v>1</v>
      </c>
      <c r="Q53" s="404">
        <v>2</v>
      </c>
      <c r="R53" s="405">
        <v>2</v>
      </c>
      <c r="S53" s="405">
        <v>4</v>
      </c>
      <c r="T53" s="406">
        <v>1</v>
      </c>
      <c r="U53" s="404">
        <v>15</v>
      </c>
      <c r="V53" s="405">
        <v>11</v>
      </c>
      <c r="W53" s="405">
        <v>26</v>
      </c>
      <c r="X53" s="406">
        <v>3</v>
      </c>
    </row>
    <row r="54" spans="1:24" s="403" customFormat="1" ht="20.25" customHeight="1" x14ac:dyDescent="0.35">
      <c r="A54" s="533">
        <v>50</v>
      </c>
      <c r="B54" s="535" t="s">
        <v>54</v>
      </c>
      <c r="C54" s="1100">
        <v>53010059</v>
      </c>
      <c r="D54" s="537" t="s">
        <v>752</v>
      </c>
      <c r="E54" s="407">
        <v>67</v>
      </c>
      <c r="F54" s="405">
        <v>48</v>
      </c>
      <c r="G54" s="405">
        <v>115</v>
      </c>
      <c r="H54" s="408">
        <v>8</v>
      </c>
      <c r="I54" s="404">
        <v>0</v>
      </c>
      <c r="J54" s="405">
        <v>0</v>
      </c>
      <c r="K54" s="405">
        <v>0</v>
      </c>
      <c r="L54" s="406">
        <v>0</v>
      </c>
      <c r="M54" s="407">
        <v>3</v>
      </c>
      <c r="N54" s="405">
        <v>5</v>
      </c>
      <c r="O54" s="405">
        <v>8</v>
      </c>
      <c r="P54" s="408">
        <v>1</v>
      </c>
      <c r="Q54" s="404">
        <v>6</v>
      </c>
      <c r="R54" s="405">
        <v>11</v>
      </c>
      <c r="S54" s="405">
        <v>17</v>
      </c>
      <c r="T54" s="406">
        <v>1</v>
      </c>
      <c r="U54" s="404">
        <v>9</v>
      </c>
      <c r="V54" s="405">
        <v>16</v>
      </c>
      <c r="W54" s="405">
        <v>25</v>
      </c>
      <c r="X54" s="406">
        <v>2</v>
      </c>
    </row>
    <row r="55" spans="1:24" s="403" customFormat="1" ht="20.25" customHeight="1" x14ac:dyDescent="0.35">
      <c r="A55" s="533">
        <v>51</v>
      </c>
      <c r="B55" s="535" t="s">
        <v>55</v>
      </c>
      <c r="C55" s="1100">
        <v>53010061</v>
      </c>
      <c r="D55" s="537" t="s">
        <v>753</v>
      </c>
      <c r="E55" s="407">
        <v>51</v>
      </c>
      <c r="F55" s="405">
        <v>43</v>
      </c>
      <c r="G55" s="405">
        <v>94</v>
      </c>
      <c r="H55" s="408">
        <v>8</v>
      </c>
      <c r="I55" s="404">
        <v>0</v>
      </c>
      <c r="J55" s="405">
        <v>0</v>
      </c>
      <c r="K55" s="405">
        <v>0</v>
      </c>
      <c r="L55" s="406">
        <v>0</v>
      </c>
      <c r="M55" s="407">
        <v>3</v>
      </c>
      <c r="N55" s="405">
        <v>4</v>
      </c>
      <c r="O55" s="405">
        <v>7</v>
      </c>
      <c r="P55" s="408">
        <v>1</v>
      </c>
      <c r="Q55" s="404">
        <v>5</v>
      </c>
      <c r="R55" s="405">
        <v>5</v>
      </c>
      <c r="S55" s="405">
        <v>10</v>
      </c>
      <c r="T55" s="406">
        <v>1</v>
      </c>
      <c r="U55" s="404">
        <v>8</v>
      </c>
      <c r="V55" s="405">
        <v>9</v>
      </c>
      <c r="W55" s="405">
        <v>17</v>
      </c>
      <c r="X55" s="406">
        <v>2</v>
      </c>
    </row>
    <row r="56" spans="1:24" s="403" customFormat="1" ht="20.25" customHeight="1" x14ac:dyDescent="0.35">
      <c r="A56" s="533">
        <v>52</v>
      </c>
      <c r="B56" s="535" t="s">
        <v>56</v>
      </c>
      <c r="C56" s="1100">
        <v>53010062</v>
      </c>
      <c r="D56" s="538" t="s">
        <v>754</v>
      </c>
      <c r="E56" s="407">
        <v>11</v>
      </c>
      <c r="F56" s="405">
        <v>6</v>
      </c>
      <c r="G56" s="405">
        <v>17</v>
      </c>
      <c r="H56" s="408">
        <v>7</v>
      </c>
      <c r="I56" s="404">
        <v>0</v>
      </c>
      <c r="J56" s="405">
        <v>0</v>
      </c>
      <c r="K56" s="405">
        <v>0</v>
      </c>
      <c r="L56" s="406">
        <v>0</v>
      </c>
      <c r="M56" s="407">
        <v>0</v>
      </c>
      <c r="N56" s="405">
        <v>1</v>
      </c>
      <c r="O56" s="405">
        <v>1</v>
      </c>
      <c r="P56" s="408">
        <v>1</v>
      </c>
      <c r="Q56" s="404">
        <v>1</v>
      </c>
      <c r="R56" s="405">
        <v>0</v>
      </c>
      <c r="S56" s="405">
        <v>1</v>
      </c>
      <c r="T56" s="406">
        <v>1</v>
      </c>
      <c r="U56" s="404">
        <v>1</v>
      </c>
      <c r="V56" s="405">
        <v>1</v>
      </c>
      <c r="W56" s="405">
        <v>2</v>
      </c>
      <c r="X56" s="406">
        <v>2</v>
      </c>
    </row>
    <row r="57" spans="1:24" s="403" customFormat="1" ht="20.25" customHeight="1" x14ac:dyDescent="0.35">
      <c r="A57" s="533">
        <v>53</v>
      </c>
      <c r="B57" s="535" t="s">
        <v>57</v>
      </c>
      <c r="C57" s="1100">
        <v>53010063</v>
      </c>
      <c r="D57" s="537" t="s">
        <v>755</v>
      </c>
      <c r="E57" s="407">
        <v>47</v>
      </c>
      <c r="F57" s="405">
        <v>27</v>
      </c>
      <c r="G57" s="405">
        <v>74</v>
      </c>
      <c r="H57" s="408">
        <v>8</v>
      </c>
      <c r="I57" s="404">
        <v>0</v>
      </c>
      <c r="J57" s="405">
        <v>0</v>
      </c>
      <c r="K57" s="405">
        <v>0</v>
      </c>
      <c r="L57" s="406">
        <v>0</v>
      </c>
      <c r="M57" s="407">
        <v>1</v>
      </c>
      <c r="N57" s="405">
        <v>2</v>
      </c>
      <c r="O57" s="405">
        <v>3</v>
      </c>
      <c r="P57" s="408">
        <v>1</v>
      </c>
      <c r="Q57" s="404">
        <v>7</v>
      </c>
      <c r="R57" s="405">
        <v>3</v>
      </c>
      <c r="S57" s="405">
        <v>10</v>
      </c>
      <c r="T57" s="406">
        <v>1</v>
      </c>
      <c r="U57" s="404">
        <v>8</v>
      </c>
      <c r="V57" s="405">
        <v>5</v>
      </c>
      <c r="W57" s="405">
        <v>13</v>
      </c>
      <c r="X57" s="406">
        <v>2</v>
      </c>
    </row>
    <row r="58" spans="1:24" s="403" customFormat="1" ht="20.25" customHeight="1" x14ac:dyDescent="0.35">
      <c r="A58" s="533">
        <v>54</v>
      </c>
      <c r="B58" s="535" t="s">
        <v>58</v>
      </c>
      <c r="C58" s="1100">
        <v>53010064</v>
      </c>
      <c r="D58" s="538" t="s">
        <v>756</v>
      </c>
      <c r="E58" s="407">
        <v>29</v>
      </c>
      <c r="F58" s="405">
        <v>27</v>
      </c>
      <c r="G58" s="405">
        <v>56</v>
      </c>
      <c r="H58" s="408">
        <v>8</v>
      </c>
      <c r="I58" s="404">
        <v>0</v>
      </c>
      <c r="J58" s="405">
        <v>0</v>
      </c>
      <c r="K58" s="405">
        <v>0</v>
      </c>
      <c r="L58" s="406">
        <v>0</v>
      </c>
      <c r="M58" s="407">
        <v>1</v>
      </c>
      <c r="N58" s="405">
        <v>1</v>
      </c>
      <c r="O58" s="405">
        <v>2</v>
      </c>
      <c r="P58" s="408">
        <v>1</v>
      </c>
      <c r="Q58" s="404">
        <v>3</v>
      </c>
      <c r="R58" s="405">
        <v>4</v>
      </c>
      <c r="S58" s="405">
        <v>7</v>
      </c>
      <c r="T58" s="406">
        <v>1</v>
      </c>
      <c r="U58" s="404">
        <v>4</v>
      </c>
      <c r="V58" s="405">
        <v>5</v>
      </c>
      <c r="W58" s="405">
        <v>9</v>
      </c>
      <c r="X58" s="406">
        <v>2</v>
      </c>
    </row>
    <row r="59" spans="1:24" s="403" customFormat="1" ht="20.25" customHeight="1" x14ac:dyDescent="0.35">
      <c r="A59" s="533">
        <v>55</v>
      </c>
      <c r="B59" s="535" t="s">
        <v>59</v>
      </c>
      <c r="C59" s="1100">
        <v>53010065</v>
      </c>
      <c r="D59" s="537" t="s">
        <v>757</v>
      </c>
      <c r="E59" s="407">
        <v>18</v>
      </c>
      <c r="F59" s="405">
        <v>13</v>
      </c>
      <c r="G59" s="405">
        <v>31</v>
      </c>
      <c r="H59" s="408">
        <v>9</v>
      </c>
      <c r="I59" s="404">
        <v>3</v>
      </c>
      <c r="J59" s="405">
        <v>1</v>
      </c>
      <c r="K59" s="405">
        <v>4</v>
      </c>
      <c r="L59" s="406">
        <v>1</v>
      </c>
      <c r="M59" s="407">
        <v>2</v>
      </c>
      <c r="N59" s="405">
        <v>3</v>
      </c>
      <c r="O59" s="405">
        <v>5</v>
      </c>
      <c r="P59" s="408">
        <v>1</v>
      </c>
      <c r="Q59" s="404">
        <v>1</v>
      </c>
      <c r="R59" s="405">
        <v>0</v>
      </c>
      <c r="S59" s="405">
        <v>1</v>
      </c>
      <c r="T59" s="406">
        <v>1</v>
      </c>
      <c r="U59" s="404">
        <v>6</v>
      </c>
      <c r="V59" s="405">
        <v>4</v>
      </c>
      <c r="W59" s="405">
        <v>10</v>
      </c>
      <c r="X59" s="406">
        <v>3</v>
      </c>
    </row>
    <row r="60" spans="1:24" s="409" customFormat="1" ht="20.25" customHeight="1" x14ac:dyDescent="0.35">
      <c r="A60" s="533">
        <v>56</v>
      </c>
      <c r="B60" s="535" t="s">
        <v>60</v>
      </c>
      <c r="C60" s="1100">
        <v>53010066</v>
      </c>
      <c r="D60" s="538" t="s">
        <v>758</v>
      </c>
      <c r="E60" s="407">
        <v>15</v>
      </c>
      <c r="F60" s="405">
        <v>18</v>
      </c>
      <c r="G60" s="405">
        <v>33</v>
      </c>
      <c r="H60" s="408">
        <v>9</v>
      </c>
      <c r="I60" s="404">
        <v>1</v>
      </c>
      <c r="J60" s="405">
        <v>1</v>
      </c>
      <c r="K60" s="405">
        <v>2</v>
      </c>
      <c r="L60" s="406">
        <v>1</v>
      </c>
      <c r="M60" s="407">
        <v>1</v>
      </c>
      <c r="N60" s="405">
        <v>1</v>
      </c>
      <c r="O60" s="405">
        <v>2</v>
      </c>
      <c r="P60" s="408">
        <v>1</v>
      </c>
      <c r="Q60" s="404">
        <v>1</v>
      </c>
      <c r="R60" s="405">
        <v>0</v>
      </c>
      <c r="S60" s="405">
        <v>1</v>
      </c>
      <c r="T60" s="406">
        <v>1</v>
      </c>
      <c r="U60" s="404">
        <v>3</v>
      </c>
      <c r="V60" s="405">
        <v>2</v>
      </c>
      <c r="W60" s="405">
        <v>5</v>
      </c>
      <c r="X60" s="406">
        <v>3</v>
      </c>
    </row>
    <row r="61" spans="1:24" s="409" customFormat="1" ht="20.25" customHeight="1" x14ac:dyDescent="0.35">
      <c r="A61" s="533">
        <v>57</v>
      </c>
      <c r="B61" s="535" t="s">
        <v>61</v>
      </c>
      <c r="C61" s="1100">
        <v>53010067</v>
      </c>
      <c r="D61" s="538" t="s">
        <v>759</v>
      </c>
      <c r="E61" s="407">
        <v>9</v>
      </c>
      <c r="F61" s="405">
        <v>5</v>
      </c>
      <c r="G61" s="405">
        <v>14</v>
      </c>
      <c r="H61" s="408">
        <v>4</v>
      </c>
      <c r="I61" s="404">
        <v>0</v>
      </c>
      <c r="J61" s="405">
        <v>0</v>
      </c>
      <c r="K61" s="405">
        <v>0</v>
      </c>
      <c r="L61" s="406">
        <v>0</v>
      </c>
      <c r="M61" s="407">
        <v>0</v>
      </c>
      <c r="N61" s="405">
        <v>0</v>
      </c>
      <c r="O61" s="405">
        <v>0</v>
      </c>
      <c r="P61" s="408">
        <v>0</v>
      </c>
      <c r="Q61" s="404">
        <v>0</v>
      </c>
      <c r="R61" s="405">
        <v>0</v>
      </c>
      <c r="S61" s="405">
        <v>0</v>
      </c>
      <c r="T61" s="406">
        <v>0</v>
      </c>
      <c r="U61" s="404">
        <v>0</v>
      </c>
      <c r="V61" s="405">
        <v>0</v>
      </c>
      <c r="W61" s="405">
        <v>0</v>
      </c>
      <c r="X61" s="406">
        <v>0</v>
      </c>
    </row>
    <row r="62" spans="1:24" s="403" customFormat="1" ht="20.25" customHeight="1" x14ac:dyDescent="0.35">
      <c r="A62" s="533">
        <v>58</v>
      </c>
      <c r="B62" s="535" t="s">
        <v>62</v>
      </c>
      <c r="C62" s="1100">
        <v>53010068</v>
      </c>
      <c r="D62" s="537" t="s">
        <v>760</v>
      </c>
      <c r="E62" s="407">
        <v>29</v>
      </c>
      <c r="F62" s="405">
        <v>28</v>
      </c>
      <c r="G62" s="405">
        <v>57</v>
      </c>
      <c r="H62" s="408">
        <v>8</v>
      </c>
      <c r="I62" s="404">
        <v>0</v>
      </c>
      <c r="J62" s="405">
        <v>0</v>
      </c>
      <c r="K62" s="405">
        <v>0</v>
      </c>
      <c r="L62" s="406">
        <v>0</v>
      </c>
      <c r="M62" s="407">
        <v>4</v>
      </c>
      <c r="N62" s="405">
        <v>4</v>
      </c>
      <c r="O62" s="405">
        <v>8</v>
      </c>
      <c r="P62" s="408">
        <v>1</v>
      </c>
      <c r="Q62" s="404">
        <v>1</v>
      </c>
      <c r="R62" s="405">
        <v>2</v>
      </c>
      <c r="S62" s="405">
        <v>3</v>
      </c>
      <c r="T62" s="406">
        <v>1</v>
      </c>
      <c r="U62" s="404">
        <v>5</v>
      </c>
      <c r="V62" s="405">
        <v>6</v>
      </c>
      <c r="W62" s="405">
        <v>11</v>
      </c>
      <c r="X62" s="406">
        <v>2</v>
      </c>
    </row>
    <row r="63" spans="1:24" s="403" customFormat="1" x14ac:dyDescent="0.35">
      <c r="A63" s="533">
        <v>59</v>
      </c>
      <c r="B63" s="535" t="s">
        <v>63</v>
      </c>
      <c r="C63" s="1100">
        <v>53010070</v>
      </c>
      <c r="D63" s="537" t="s">
        <v>761</v>
      </c>
      <c r="E63" s="407">
        <v>34</v>
      </c>
      <c r="F63" s="405">
        <v>31</v>
      </c>
      <c r="G63" s="405">
        <v>65</v>
      </c>
      <c r="H63" s="408">
        <v>8</v>
      </c>
      <c r="I63" s="404">
        <v>0</v>
      </c>
      <c r="J63" s="405">
        <v>0</v>
      </c>
      <c r="K63" s="405">
        <v>0</v>
      </c>
      <c r="L63" s="406">
        <v>0</v>
      </c>
      <c r="M63" s="407">
        <v>3</v>
      </c>
      <c r="N63" s="405">
        <v>8</v>
      </c>
      <c r="O63" s="405">
        <v>11</v>
      </c>
      <c r="P63" s="408">
        <v>1</v>
      </c>
      <c r="Q63" s="404">
        <v>6</v>
      </c>
      <c r="R63" s="405">
        <v>6</v>
      </c>
      <c r="S63" s="405">
        <v>12</v>
      </c>
      <c r="T63" s="406">
        <v>1</v>
      </c>
      <c r="U63" s="404">
        <v>9</v>
      </c>
      <c r="V63" s="405">
        <v>14</v>
      </c>
      <c r="W63" s="405">
        <v>23</v>
      </c>
      <c r="X63" s="406">
        <v>2</v>
      </c>
    </row>
    <row r="64" spans="1:24" s="403" customFormat="1" x14ac:dyDescent="0.35">
      <c r="A64" s="543">
        <v>60</v>
      </c>
      <c r="B64" s="544" t="s">
        <v>64</v>
      </c>
      <c r="C64" s="1101">
        <v>53010071</v>
      </c>
      <c r="D64" s="546" t="s">
        <v>762</v>
      </c>
      <c r="E64" s="437">
        <v>15</v>
      </c>
      <c r="F64" s="435">
        <v>10</v>
      </c>
      <c r="G64" s="435">
        <v>25</v>
      </c>
      <c r="H64" s="438">
        <v>8</v>
      </c>
      <c r="I64" s="434">
        <v>0</v>
      </c>
      <c r="J64" s="435">
        <v>0</v>
      </c>
      <c r="K64" s="435">
        <v>0</v>
      </c>
      <c r="L64" s="436">
        <v>0</v>
      </c>
      <c r="M64" s="437">
        <v>0</v>
      </c>
      <c r="N64" s="435">
        <v>2</v>
      </c>
      <c r="O64" s="435">
        <v>2</v>
      </c>
      <c r="P64" s="438">
        <v>1</v>
      </c>
      <c r="Q64" s="434">
        <v>1</v>
      </c>
      <c r="R64" s="435">
        <v>1</v>
      </c>
      <c r="S64" s="435">
        <v>2</v>
      </c>
      <c r="T64" s="436">
        <v>1</v>
      </c>
      <c r="U64" s="434">
        <v>1</v>
      </c>
      <c r="V64" s="435">
        <v>3</v>
      </c>
      <c r="W64" s="435">
        <v>4</v>
      </c>
      <c r="X64" s="436">
        <v>2</v>
      </c>
    </row>
    <row r="65" spans="1:24" s="403" customFormat="1" x14ac:dyDescent="0.35">
      <c r="A65" s="553"/>
      <c r="B65" s="554" t="s">
        <v>624</v>
      </c>
      <c r="C65" s="1086"/>
      <c r="D65" s="556"/>
      <c r="E65" s="557">
        <v>4138</v>
      </c>
      <c r="F65" s="558">
        <v>3517</v>
      </c>
      <c r="G65" s="558">
        <v>7655</v>
      </c>
      <c r="H65" s="559">
        <v>535</v>
      </c>
      <c r="I65" s="560">
        <v>97</v>
      </c>
      <c r="J65" s="558">
        <v>101</v>
      </c>
      <c r="K65" s="558">
        <v>198</v>
      </c>
      <c r="L65" s="561">
        <v>15</v>
      </c>
      <c r="M65" s="557">
        <v>325</v>
      </c>
      <c r="N65" s="558">
        <v>309</v>
      </c>
      <c r="O65" s="558">
        <v>634</v>
      </c>
      <c r="P65" s="559">
        <v>56</v>
      </c>
      <c r="Q65" s="560">
        <v>387</v>
      </c>
      <c r="R65" s="558">
        <v>344</v>
      </c>
      <c r="S65" s="558">
        <v>731</v>
      </c>
      <c r="T65" s="561">
        <v>59</v>
      </c>
      <c r="U65" s="560">
        <v>809</v>
      </c>
      <c r="V65" s="558">
        <v>754</v>
      </c>
      <c r="W65" s="558">
        <v>1563</v>
      </c>
      <c r="X65" s="561">
        <v>130</v>
      </c>
    </row>
    <row r="66" spans="1:24" s="586" customFormat="1" x14ac:dyDescent="0.35">
      <c r="A66" s="584"/>
      <c r="B66" s="583"/>
      <c r="C66" s="584"/>
      <c r="D66" s="585"/>
      <c r="E66" s="584"/>
      <c r="F66" s="584"/>
      <c r="G66" s="584"/>
      <c r="H66" s="584"/>
      <c r="I66" s="584"/>
      <c r="J66" s="584"/>
      <c r="K66" s="584"/>
      <c r="L66" s="584"/>
      <c r="M66" s="584"/>
      <c r="N66" s="584"/>
      <c r="O66" s="584"/>
      <c r="P66" s="584"/>
      <c r="Q66" s="584"/>
      <c r="R66" s="584"/>
      <c r="S66" s="584"/>
      <c r="T66" s="584"/>
      <c r="U66" s="584"/>
      <c r="V66" s="584"/>
      <c r="W66" s="584"/>
      <c r="X66" s="584"/>
    </row>
    <row r="67" spans="1:24" s="403" customFormat="1" x14ac:dyDescent="0.35">
      <c r="A67" s="548"/>
      <c r="B67" s="549" t="s">
        <v>191</v>
      </c>
      <c r="C67" s="1102"/>
      <c r="D67" s="550"/>
      <c r="E67" s="432"/>
      <c r="F67" s="430"/>
      <c r="G67" s="430"/>
      <c r="H67" s="433"/>
      <c r="I67" s="429"/>
      <c r="J67" s="430"/>
      <c r="K67" s="430"/>
      <c r="L67" s="431"/>
      <c r="M67" s="432"/>
      <c r="N67" s="430"/>
      <c r="O67" s="430"/>
      <c r="P67" s="433"/>
      <c r="Q67" s="429"/>
      <c r="R67" s="430"/>
      <c r="S67" s="430"/>
      <c r="T67" s="431"/>
      <c r="U67" s="429"/>
      <c r="V67" s="430"/>
      <c r="W67" s="430"/>
      <c r="X67" s="431"/>
    </row>
    <row r="68" spans="1:24" s="403" customFormat="1" x14ac:dyDescent="0.35">
      <c r="A68" s="533">
        <v>61</v>
      </c>
      <c r="B68" s="535" t="s">
        <v>65</v>
      </c>
      <c r="C68" s="1100">
        <v>53010072</v>
      </c>
      <c r="D68" s="537" t="s">
        <v>763</v>
      </c>
      <c r="E68" s="407">
        <v>19</v>
      </c>
      <c r="F68" s="405">
        <v>25</v>
      </c>
      <c r="G68" s="405">
        <v>44</v>
      </c>
      <c r="H68" s="408">
        <v>8</v>
      </c>
      <c r="I68" s="404">
        <v>0</v>
      </c>
      <c r="J68" s="405">
        <v>0</v>
      </c>
      <c r="K68" s="405">
        <v>0</v>
      </c>
      <c r="L68" s="406">
        <v>0</v>
      </c>
      <c r="M68" s="407">
        <v>2</v>
      </c>
      <c r="N68" s="405">
        <v>1</v>
      </c>
      <c r="O68" s="405">
        <v>3</v>
      </c>
      <c r="P68" s="408">
        <v>1</v>
      </c>
      <c r="Q68" s="404">
        <v>1</v>
      </c>
      <c r="R68" s="405">
        <v>1</v>
      </c>
      <c r="S68" s="405">
        <v>2</v>
      </c>
      <c r="T68" s="406">
        <v>1</v>
      </c>
      <c r="U68" s="404">
        <v>3</v>
      </c>
      <c r="V68" s="405">
        <v>2</v>
      </c>
      <c r="W68" s="405">
        <v>5</v>
      </c>
      <c r="X68" s="406">
        <v>2</v>
      </c>
    </row>
    <row r="69" spans="1:24" s="403" customFormat="1" x14ac:dyDescent="0.35">
      <c r="A69" s="533">
        <v>62</v>
      </c>
      <c r="B69" s="535" t="s">
        <v>66</v>
      </c>
      <c r="C69" s="1100">
        <v>53010073</v>
      </c>
      <c r="D69" s="537" t="s">
        <v>764</v>
      </c>
      <c r="E69" s="407">
        <v>86</v>
      </c>
      <c r="F69" s="405">
        <v>86</v>
      </c>
      <c r="G69" s="405">
        <v>172</v>
      </c>
      <c r="H69" s="408">
        <v>8</v>
      </c>
      <c r="I69" s="404">
        <v>0</v>
      </c>
      <c r="J69" s="405">
        <v>0</v>
      </c>
      <c r="K69" s="405">
        <v>0</v>
      </c>
      <c r="L69" s="406">
        <v>0</v>
      </c>
      <c r="M69" s="407">
        <v>7</v>
      </c>
      <c r="N69" s="405">
        <v>7</v>
      </c>
      <c r="O69" s="405">
        <v>14</v>
      </c>
      <c r="P69" s="408">
        <v>1</v>
      </c>
      <c r="Q69" s="404">
        <v>10</v>
      </c>
      <c r="R69" s="405">
        <v>10</v>
      </c>
      <c r="S69" s="405">
        <v>20</v>
      </c>
      <c r="T69" s="406">
        <v>1</v>
      </c>
      <c r="U69" s="404">
        <v>17</v>
      </c>
      <c r="V69" s="405">
        <v>17</v>
      </c>
      <c r="W69" s="405">
        <v>34</v>
      </c>
      <c r="X69" s="406">
        <v>2</v>
      </c>
    </row>
    <row r="70" spans="1:24" s="403" customFormat="1" x14ac:dyDescent="0.35">
      <c r="A70" s="533">
        <v>63</v>
      </c>
      <c r="B70" s="535" t="s">
        <v>67</v>
      </c>
      <c r="C70" s="1100">
        <v>53010074</v>
      </c>
      <c r="D70" s="537" t="s">
        <v>765</v>
      </c>
      <c r="E70" s="407">
        <v>0</v>
      </c>
      <c r="F70" s="405">
        <v>0</v>
      </c>
      <c r="G70" s="405">
        <v>0</v>
      </c>
      <c r="H70" s="408">
        <v>0</v>
      </c>
      <c r="I70" s="404">
        <v>0</v>
      </c>
      <c r="J70" s="405">
        <v>0</v>
      </c>
      <c r="K70" s="405">
        <v>0</v>
      </c>
      <c r="L70" s="406">
        <v>0</v>
      </c>
      <c r="M70" s="407">
        <v>0</v>
      </c>
      <c r="N70" s="405">
        <v>0</v>
      </c>
      <c r="O70" s="405">
        <v>0</v>
      </c>
      <c r="P70" s="408">
        <v>0</v>
      </c>
      <c r="Q70" s="404">
        <v>0</v>
      </c>
      <c r="R70" s="405">
        <v>0</v>
      </c>
      <c r="S70" s="405">
        <v>0</v>
      </c>
      <c r="T70" s="406">
        <v>0</v>
      </c>
      <c r="U70" s="404">
        <v>0</v>
      </c>
      <c r="V70" s="405">
        <v>0</v>
      </c>
      <c r="W70" s="405">
        <v>0</v>
      </c>
      <c r="X70" s="406">
        <v>0</v>
      </c>
    </row>
    <row r="71" spans="1:24" s="403" customFormat="1" x14ac:dyDescent="0.35">
      <c r="A71" s="533">
        <v>64</v>
      </c>
      <c r="B71" s="535" t="s">
        <v>68</v>
      </c>
      <c r="C71" s="1100">
        <v>53010075</v>
      </c>
      <c r="D71" s="537" t="s">
        <v>766</v>
      </c>
      <c r="E71" s="407">
        <v>42</v>
      </c>
      <c r="F71" s="405">
        <v>54</v>
      </c>
      <c r="G71" s="405">
        <v>96</v>
      </c>
      <c r="H71" s="408">
        <v>11</v>
      </c>
      <c r="I71" s="404">
        <v>0</v>
      </c>
      <c r="J71" s="405">
        <v>0</v>
      </c>
      <c r="K71" s="405">
        <v>0</v>
      </c>
      <c r="L71" s="406">
        <v>0</v>
      </c>
      <c r="M71" s="407">
        <v>4</v>
      </c>
      <c r="N71" s="405">
        <v>2</v>
      </c>
      <c r="O71" s="405">
        <v>6</v>
      </c>
      <c r="P71" s="408">
        <v>1</v>
      </c>
      <c r="Q71" s="404">
        <v>3</v>
      </c>
      <c r="R71" s="405">
        <v>4</v>
      </c>
      <c r="S71" s="405">
        <v>7</v>
      </c>
      <c r="T71" s="406">
        <v>1</v>
      </c>
      <c r="U71" s="404">
        <v>7</v>
      </c>
      <c r="V71" s="405">
        <v>6</v>
      </c>
      <c r="W71" s="405">
        <v>13</v>
      </c>
      <c r="X71" s="406">
        <v>2</v>
      </c>
    </row>
    <row r="72" spans="1:24" s="403" customFormat="1" x14ac:dyDescent="0.35">
      <c r="A72" s="533">
        <v>65</v>
      </c>
      <c r="B72" s="535" t="s">
        <v>69</v>
      </c>
      <c r="C72" s="1100">
        <v>53010076</v>
      </c>
      <c r="D72" s="537" t="s">
        <v>767</v>
      </c>
      <c r="E72" s="407">
        <v>145</v>
      </c>
      <c r="F72" s="405">
        <v>131</v>
      </c>
      <c r="G72" s="405">
        <v>276</v>
      </c>
      <c r="H72" s="408">
        <v>13</v>
      </c>
      <c r="I72" s="404">
        <v>0</v>
      </c>
      <c r="J72" s="405">
        <v>0</v>
      </c>
      <c r="K72" s="405">
        <v>0</v>
      </c>
      <c r="L72" s="406">
        <v>0</v>
      </c>
      <c r="M72" s="407">
        <v>22</v>
      </c>
      <c r="N72" s="405">
        <v>25</v>
      </c>
      <c r="O72" s="405">
        <v>47</v>
      </c>
      <c r="P72" s="408">
        <v>2</v>
      </c>
      <c r="Q72" s="404">
        <v>15</v>
      </c>
      <c r="R72" s="405">
        <v>17</v>
      </c>
      <c r="S72" s="405">
        <v>32</v>
      </c>
      <c r="T72" s="406">
        <v>1</v>
      </c>
      <c r="U72" s="404">
        <v>37</v>
      </c>
      <c r="V72" s="405">
        <v>42</v>
      </c>
      <c r="W72" s="405">
        <v>79</v>
      </c>
      <c r="X72" s="406">
        <v>3</v>
      </c>
    </row>
    <row r="73" spans="1:24" s="403" customFormat="1" x14ac:dyDescent="0.35">
      <c r="A73" s="533">
        <v>66</v>
      </c>
      <c r="B73" s="535" t="s">
        <v>70</v>
      </c>
      <c r="C73" s="1100">
        <v>53010077</v>
      </c>
      <c r="D73" s="537" t="s">
        <v>768</v>
      </c>
      <c r="E73" s="407">
        <v>29</v>
      </c>
      <c r="F73" s="405">
        <v>26</v>
      </c>
      <c r="G73" s="405">
        <v>55</v>
      </c>
      <c r="H73" s="408">
        <v>8</v>
      </c>
      <c r="I73" s="404">
        <v>0</v>
      </c>
      <c r="J73" s="405">
        <v>0</v>
      </c>
      <c r="K73" s="405">
        <v>0</v>
      </c>
      <c r="L73" s="406">
        <v>0</v>
      </c>
      <c r="M73" s="407">
        <v>2</v>
      </c>
      <c r="N73" s="405">
        <v>1</v>
      </c>
      <c r="O73" s="405">
        <v>3</v>
      </c>
      <c r="P73" s="408">
        <v>1</v>
      </c>
      <c r="Q73" s="404">
        <v>3</v>
      </c>
      <c r="R73" s="405">
        <v>1</v>
      </c>
      <c r="S73" s="405">
        <v>4</v>
      </c>
      <c r="T73" s="406">
        <v>1</v>
      </c>
      <c r="U73" s="404">
        <v>5</v>
      </c>
      <c r="V73" s="405">
        <v>2</v>
      </c>
      <c r="W73" s="405">
        <v>7</v>
      </c>
      <c r="X73" s="406">
        <v>2</v>
      </c>
    </row>
    <row r="74" spans="1:24" s="403" customFormat="1" x14ac:dyDescent="0.35">
      <c r="A74" s="533">
        <v>67</v>
      </c>
      <c r="B74" s="535" t="s">
        <v>71</v>
      </c>
      <c r="C74" s="1100">
        <v>53010078</v>
      </c>
      <c r="D74" s="537" t="s">
        <v>769</v>
      </c>
      <c r="E74" s="407">
        <v>82</v>
      </c>
      <c r="F74" s="405">
        <v>54</v>
      </c>
      <c r="G74" s="405">
        <v>136</v>
      </c>
      <c r="H74" s="408">
        <v>11</v>
      </c>
      <c r="I74" s="404">
        <v>0</v>
      </c>
      <c r="J74" s="405">
        <v>0</v>
      </c>
      <c r="K74" s="405">
        <v>0</v>
      </c>
      <c r="L74" s="406">
        <v>0</v>
      </c>
      <c r="M74" s="407">
        <v>9</v>
      </c>
      <c r="N74" s="405">
        <v>4</v>
      </c>
      <c r="O74" s="405">
        <v>13</v>
      </c>
      <c r="P74" s="408">
        <v>1</v>
      </c>
      <c r="Q74" s="404">
        <v>4</v>
      </c>
      <c r="R74" s="405">
        <v>8</v>
      </c>
      <c r="S74" s="405">
        <v>12</v>
      </c>
      <c r="T74" s="406">
        <v>1</v>
      </c>
      <c r="U74" s="404">
        <v>13</v>
      </c>
      <c r="V74" s="405">
        <v>12</v>
      </c>
      <c r="W74" s="405">
        <v>25</v>
      </c>
      <c r="X74" s="406">
        <v>2</v>
      </c>
    </row>
    <row r="75" spans="1:24" s="403" customFormat="1" x14ac:dyDescent="0.35">
      <c r="A75" s="533">
        <v>68</v>
      </c>
      <c r="B75" s="535" t="s">
        <v>72</v>
      </c>
      <c r="C75" s="1100">
        <v>53010079</v>
      </c>
      <c r="D75" s="537" t="s">
        <v>770</v>
      </c>
      <c r="E75" s="407">
        <v>27</v>
      </c>
      <c r="F75" s="405">
        <v>15</v>
      </c>
      <c r="G75" s="405">
        <v>42</v>
      </c>
      <c r="H75" s="408">
        <v>8</v>
      </c>
      <c r="I75" s="404">
        <v>0</v>
      </c>
      <c r="J75" s="405">
        <v>0</v>
      </c>
      <c r="K75" s="405">
        <v>0</v>
      </c>
      <c r="L75" s="406">
        <v>0</v>
      </c>
      <c r="M75" s="407">
        <v>1</v>
      </c>
      <c r="N75" s="405">
        <v>3</v>
      </c>
      <c r="O75" s="405">
        <v>4</v>
      </c>
      <c r="P75" s="408">
        <v>1</v>
      </c>
      <c r="Q75" s="404">
        <v>4</v>
      </c>
      <c r="R75" s="405">
        <v>5</v>
      </c>
      <c r="S75" s="405">
        <v>9</v>
      </c>
      <c r="T75" s="406">
        <v>1</v>
      </c>
      <c r="U75" s="404">
        <v>5</v>
      </c>
      <c r="V75" s="405">
        <v>8</v>
      </c>
      <c r="W75" s="405">
        <v>13</v>
      </c>
      <c r="X75" s="406">
        <v>2</v>
      </c>
    </row>
    <row r="76" spans="1:24" s="403" customFormat="1" x14ac:dyDescent="0.35">
      <c r="A76" s="533">
        <v>69</v>
      </c>
      <c r="B76" s="535" t="s">
        <v>73</v>
      </c>
      <c r="C76" s="1100">
        <v>53010080</v>
      </c>
      <c r="D76" s="537" t="s">
        <v>771</v>
      </c>
      <c r="E76" s="407">
        <v>20</v>
      </c>
      <c r="F76" s="405">
        <v>20</v>
      </c>
      <c r="G76" s="405">
        <v>40</v>
      </c>
      <c r="H76" s="408">
        <v>8</v>
      </c>
      <c r="I76" s="404">
        <v>0</v>
      </c>
      <c r="J76" s="405">
        <v>0</v>
      </c>
      <c r="K76" s="405">
        <v>0</v>
      </c>
      <c r="L76" s="406">
        <v>0</v>
      </c>
      <c r="M76" s="407">
        <v>3</v>
      </c>
      <c r="N76" s="405">
        <v>4</v>
      </c>
      <c r="O76" s="405">
        <v>7</v>
      </c>
      <c r="P76" s="408">
        <v>1</v>
      </c>
      <c r="Q76" s="404">
        <v>3</v>
      </c>
      <c r="R76" s="405">
        <v>1</v>
      </c>
      <c r="S76" s="405">
        <v>4</v>
      </c>
      <c r="T76" s="406">
        <v>1</v>
      </c>
      <c r="U76" s="404">
        <v>6</v>
      </c>
      <c r="V76" s="405">
        <v>5</v>
      </c>
      <c r="W76" s="405">
        <v>11</v>
      </c>
      <c r="X76" s="406">
        <v>2</v>
      </c>
    </row>
    <row r="77" spans="1:24" s="403" customFormat="1" x14ac:dyDescent="0.35">
      <c r="A77" s="533">
        <v>70</v>
      </c>
      <c r="B77" s="535" t="s">
        <v>74</v>
      </c>
      <c r="C77" s="1100">
        <v>53010082</v>
      </c>
      <c r="D77" s="537" t="s">
        <v>772</v>
      </c>
      <c r="E77" s="407">
        <v>36</v>
      </c>
      <c r="F77" s="405">
        <v>34</v>
      </c>
      <c r="G77" s="405">
        <v>70</v>
      </c>
      <c r="H77" s="408">
        <v>8</v>
      </c>
      <c r="I77" s="404">
        <v>0</v>
      </c>
      <c r="J77" s="405">
        <v>0</v>
      </c>
      <c r="K77" s="405">
        <v>0</v>
      </c>
      <c r="L77" s="406">
        <v>0</v>
      </c>
      <c r="M77" s="407">
        <v>6</v>
      </c>
      <c r="N77" s="405">
        <v>1</v>
      </c>
      <c r="O77" s="405">
        <v>7</v>
      </c>
      <c r="P77" s="408">
        <v>1</v>
      </c>
      <c r="Q77" s="404">
        <v>3</v>
      </c>
      <c r="R77" s="405">
        <v>8</v>
      </c>
      <c r="S77" s="405">
        <v>11</v>
      </c>
      <c r="T77" s="406">
        <v>1</v>
      </c>
      <c r="U77" s="404">
        <v>9</v>
      </c>
      <c r="V77" s="405">
        <v>9</v>
      </c>
      <c r="W77" s="405">
        <v>18</v>
      </c>
      <c r="X77" s="406">
        <v>2</v>
      </c>
    </row>
    <row r="78" spans="1:24" s="403" customFormat="1" x14ac:dyDescent="0.35">
      <c r="A78" s="533">
        <v>71</v>
      </c>
      <c r="B78" s="535" t="s">
        <v>75</v>
      </c>
      <c r="C78" s="1100">
        <v>53010083</v>
      </c>
      <c r="D78" s="537" t="s">
        <v>773</v>
      </c>
      <c r="E78" s="407">
        <v>97</v>
      </c>
      <c r="F78" s="405">
        <v>62</v>
      </c>
      <c r="G78" s="405">
        <v>159</v>
      </c>
      <c r="H78" s="408">
        <v>8</v>
      </c>
      <c r="I78" s="404">
        <v>0</v>
      </c>
      <c r="J78" s="405">
        <v>0</v>
      </c>
      <c r="K78" s="405">
        <v>0</v>
      </c>
      <c r="L78" s="406">
        <v>0</v>
      </c>
      <c r="M78" s="407">
        <v>7</v>
      </c>
      <c r="N78" s="405">
        <v>5</v>
      </c>
      <c r="O78" s="405">
        <v>12</v>
      </c>
      <c r="P78" s="408">
        <v>1</v>
      </c>
      <c r="Q78" s="404">
        <v>7</v>
      </c>
      <c r="R78" s="405">
        <v>10</v>
      </c>
      <c r="S78" s="405">
        <v>17</v>
      </c>
      <c r="T78" s="406">
        <v>1</v>
      </c>
      <c r="U78" s="404">
        <v>14</v>
      </c>
      <c r="V78" s="405">
        <v>15</v>
      </c>
      <c r="W78" s="405">
        <v>29</v>
      </c>
      <c r="X78" s="406">
        <v>2</v>
      </c>
    </row>
    <row r="79" spans="1:24" s="403" customFormat="1" x14ac:dyDescent="0.35">
      <c r="A79" s="533">
        <v>72</v>
      </c>
      <c r="B79" s="535" t="s">
        <v>76</v>
      </c>
      <c r="C79" s="1100">
        <v>53010084</v>
      </c>
      <c r="D79" s="537" t="s">
        <v>774</v>
      </c>
      <c r="E79" s="407">
        <v>99</v>
      </c>
      <c r="F79" s="405">
        <v>89</v>
      </c>
      <c r="G79" s="405">
        <v>188</v>
      </c>
      <c r="H79" s="408">
        <v>8</v>
      </c>
      <c r="I79" s="404">
        <v>0</v>
      </c>
      <c r="J79" s="405">
        <v>0</v>
      </c>
      <c r="K79" s="405">
        <v>0</v>
      </c>
      <c r="L79" s="406">
        <v>0</v>
      </c>
      <c r="M79" s="407">
        <v>15</v>
      </c>
      <c r="N79" s="405">
        <v>12</v>
      </c>
      <c r="O79" s="405">
        <v>27</v>
      </c>
      <c r="P79" s="408">
        <v>1</v>
      </c>
      <c r="Q79" s="404">
        <v>13</v>
      </c>
      <c r="R79" s="405">
        <v>14</v>
      </c>
      <c r="S79" s="405">
        <v>27</v>
      </c>
      <c r="T79" s="406">
        <v>1</v>
      </c>
      <c r="U79" s="404">
        <v>28</v>
      </c>
      <c r="V79" s="405">
        <v>26</v>
      </c>
      <c r="W79" s="405">
        <v>54</v>
      </c>
      <c r="X79" s="406">
        <v>2</v>
      </c>
    </row>
    <row r="80" spans="1:24" s="403" customFormat="1" x14ac:dyDescent="0.35">
      <c r="A80" s="533">
        <v>73</v>
      </c>
      <c r="B80" s="535" t="s">
        <v>77</v>
      </c>
      <c r="C80" s="1100">
        <v>53010085</v>
      </c>
      <c r="D80" s="537" t="s">
        <v>775</v>
      </c>
      <c r="E80" s="407">
        <v>16</v>
      </c>
      <c r="F80" s="405">
        <v>16</v>
      </c>
      <c r="G80" s="405">
        <v>32</v>
      </c>
      <c r="H80" s="408">
        <v>8</v>
      </c>
      <c r="I80" s="404">
        <v>1</v>
      </c>
      <c r="J80" s="405">
        <v>1</v>
      </c>
      <c r="K80" s="405">
        <v>2</v>
      </c>
      <c r="L80" s="406">
        <v>1</v>
      </c>
      <c r="M80" s="407">
        <v>0</v>
      </c>
      <c r="N80" s="405">
        <v>0</v>
      </c>
      <c r="O80" s="405">
        <v>0</v>
      </c>
      <c r="P80" s="408">
        <v>0</v>
      </c>
      <c r="Q80" s="404">
        <v>1</v>
      </c>
      <c r="R80" s="405">
        <v>1</v>
      </c>
      <c r="S80" s="405">
        <v>2</v>
      </c>
      <c r="T80" s="406">
        <v>1</v>
      </c>
      <c r="U80" s="404">
        <v>2</v>
      </c>
      <c r="V80" s="405">
        <v>2</v>
      </c>
      <c r="W80" s="405">
        <v>4</v>
      </c>
      <c r="X80" s="406">
        <v>2</v>
      </c>
    </row>
    <row r="81" spans="1:24" s="403" customFormat="1" x14ac:dyDescent="0.35">
      <c r="A81" s="533">
        <v>74</v>
      </c>
      <c r="B81" s="535" t="s">
        <v>78</v>
      </c>
      <c r="C81" s="1100">
        <v>53010086</v>
      </c>
      <c r="D81" s="537" t="s">
        <v>776</v>
      </c>
      <c r="E81" s="407">
        <v>39</v>
      </c>
      <c r="F81" s="405">
        <v>30</v>
      </c>
      <c r="G81" s="405">
        <v>69</v>
      </c>
      <c r="H81" s="408">
        <v>8</v>
      </c>
      <c r="I81" s="404">
        <v>0</v>
      </c>
      <c r="J81" s="405">
        <v>0</v>
      </c>
      <c r="K81" s="405">
        <v>0</v>
      </c>
      <c r="L81" s="406">
        <v>0</v>
      </c>
      <c r="M81" s="407">
        <v>1</v>
      </c>
      <c r="N81" s="405">
        <v>1</v>
      </c>
      <c r="O81" s="405">
        <v>2</v>
      </c>
      <c r="P81" s="408">
        <v>1</v>
      </c>
      <c r="Q81" s="404">
        <v>4</v>
      </c>
      <c r="R81" s="405">
        <v>3</v>
      </c>
      <c r="S81" s="405">
        <v>7</v>
      </c>
      <c r="T81" s="406">
        <v>1</v>
      </c>
      <c r="U81" s="404">
        <v>5</v>
      </c>
      <c r="V81" s="405">
        <v>4</v>
      </c>
      <c r="W81" s="405">
        <v>9</v>
      </c>
      <c r="X81" s="406">
        <v>2</v>
      </c>
    </row>
    <row r="82" spans="1:24" s="403" customFormat="1" x14ac:dyDescent="0.35">
      <c r="A82" s="533">
        <v>75</v>
      </c>
      <c r="B82" s="535" t="s">
        <v>79</v>
      </c>
      <c r="C82" s="1100">
        <v>53010087</v>
      </c>
      <c r="D82" s="537" t="s">
        <v>777</v>
      </c>
      <c r="E82" s="407">
        <v>16</v>
      </c>
      <c r="F82" s="405">
        <v>21</v>
      </c>
      <c r="G82" s="405">
        <v>37</v>
      </c>
      <c r="H82" s="408">
        <v>8</v>
      </c>
      <c r="I82" s="404">
        <v>0</v>
      </c>
      <c r="J82" s="405">
        <v>0</v>
      </c>
      <c r="K82" s="405">
        <v>0</v>
      </c>
      <c r="L82" s="406">
        <v>0</v>
      </c>
      <c r="M82" s="407">
        <v>1</v>
      </c>
      <c r="N82" s="405">
        <v>0</v>
      </c>
      <c r="O82" s="405">
        <v>1</v>
      </c>
      <c r="P82" s="408">
        <v>1</v>
      </c>
      <c r="Q82" s="404">
        <v>0</v>
      </c>
      <c r="R82" s="405">
        <v>1</v>
      </c>
      <c r="S82" s="405">
        <v>1</v>
      </c>
      <c r="T82" s="406">
        <v>1</v>
      </c>
      <c r="U82" s="404">
        <v>1</v>
      </c>
      <c r="V82" s="405">
        <v>1</v>
      </c>
      <c r="W82" s="405">
        <v>2</v>
      </c>
      <c r="X82" s="406">
        <v>2</v>
      </c>
    </row>
    <row r="83" spans="1:24" s="409" customFormat="1" x14ac:dyDescent="0.35">
      <c r="A83" s="533">
        <v>76</v>
      </c>
      <c r="B83" s="535" t="s">
        <v>80</v>
      </c>
      <c r="C83" s="1100">
        <v>53010089</v>
      </c>
      <c r="D83" s="537" t="s">
        <v>778</v>
      </c>
      <c r="E83" s="407">
        <v>135</v>
      </c>
      <c r="F83" s="405">
        <v>118</v>
      </c>
      <c r="G83" s="405">
        <v>253</v>
      </c>
      <c r="H83" s="408">
        <v>12</v>
      </c>
      <c r="I83" s="404">
        <v>5</v>
      </c>
      <c r="J83" s="405">
        <v>4</v>
      </c>
      <c r="K83" s="405">
        <v>9</v>
      </c>
      <c r="L83" s="406">
        <v>1</v>
      </c>
      <c r="M83" s="407">
        <v>7</v>
      </c>
      <c r="N83" s="405">
        <v>7</v>
      </c>
      <c r="O83" s="405">
        <v>14</v>
      </c>
      <c r="P83" s="408">
        <v>1</v>
      </c>
      <c r="Q83" s="404">
        <v>3</v>
      </c>
      <c r="R83" s="405">
        <v>5</v>
      </c>
      <c r="S83" s="405">
        <v>8</v>
      </c>
      <c r="T83" s="406">
        <v>1</v>
      </c>
      <c r="U83" s="404">
        <v>15</v>
      </c>
      <c r="V83" s="405">
        <v>16</v>
      </c>
      <c r="W83" s="405">
        <v>31</v>
      </c>
      <c r="X83" s="406">
        <v>3</v>
      </c>
    </row>
    <row r="84" spans="1:24" s="410" customFormat="1" x14ac:dyDescent="0.35">
      <c r="A84" s="533">
        <v>77</v>
      </c>
      <c r="B84" s="535" t="s">
        <v>81</v>
      </c>
      <c r="C84" s="1100">
        <v>53010091</v>
      </c>
      <c r="D84" s="537" t="s">
        <v>779</v>
      </c>
      <c r="E84" s="407">
        <v>76</v>
      </c>
      <c r="F84" s="405">
        <v>72</v>
      </c>
      <c r="G84" s="405">
        <v>148</v>
      </c>
      <c r="H84" s="408">
        <v>11</v>
      </c>
      <c r="I84" s="404">
        <v>0</v>
      </c>
      <c r="J84" s="405">
        <v>0</v>
      </c>
      <c r="K84" s="405">
        <v>0</v>
      </c>
      <c r="L84" s="406">
        <v>0</v>
      </c>
      <c r="M84" s="407">
        <v>6</v>
      </c>
      <c r="N84" s="405">
        <v>5</v>
      </c>
      <c r="O84" s="405">
        <v>11</v>
      </c>
      <c r="P84" s="408">
        <v>1</v>
      </c>
      <c r="Q84" s="404">
        <v>3</v>
      </c>
      <c r="R84" s="405">
        <v>3</v>
      </c>
      <c r="S84" s="405">
        <v>6</v>
      </c>
      <c r="T84" s="406">
        <v>1</v>
      </c>
      <c r="U84" s="404">
        <v>9</v>
      </c>
      <c r="V84" s="405">
        <v>8</v>
      </c>
      <c r="W84" s="405">
        <v>17</v>
      </c>
      <c r="X84" s="406">
        <v>2</v>
      </c>
    </row>
    <row r="85" spans="1:24" s="409" customFormat="1" x14ac:dyDescent="0.35">
      <c r="A85" s="533">
        <v>78</v>
      </c>
      <c r="B85" s="535" t="s">
        <v>82</v>
      </c>
      <c r="C85" s="1100">
        <v>53010092</v>
      </c>
      <c r="D85" s="537" t="s">
        <v>780</v>
      </c>
      <c r="E85" s="407">
        <v>22</v>
      </c>
      <c r="F85" s="405">
        <v>35</v>
      </c>
      <c r="G85" s="405">
        <v>57</v>
      </c>
      <c r="H85" s="408">
        <v>9</v>
      </c>
      <c r="I85" s="404">
        <v>1</v>
      </c>
      <c r="J85" s="405">
        <v>0</v>
      </c>
      <c r="K85" s="405">
        <v>1</v>
      </c>
      <c r="L85" s="406">
        <v>1</v>
      </c>
      <c r="M85" s="407">
        <v>5</v>
      </c>
      <c r="N85" s="405">
        <v>3</v>
      </c>
      <c r="O85" s="405">
        <v>8</v>
      </c>
      <c r="P85" s="408">
        <v>1</v>
      </c>
      <c r="Q85" s="404">
        <v>3</v>
      </c>
      <c r="R85" s="405">
        <v>0</v>
      </c>
      <c r="S85" s="405">
        <v>3</v>
      </c>
      <c r="T85" s="406">
        <v>1</v>
      </c>
      <c r="U85" s="404">
        <v>9</v>
      </c>
      <c r="V85" s="405">
        <v>3</v>
      </c>
      <c r="W85" s="405">
        <v>12</v>
      </c>
      <c r="X85" s="406">
        <v>3</v>
      </c>
    </row>
    <row r="86" spans="1:24" s="403" customFormat="1" x14ac:dyDescent="0.35">
      <c r="A86" s="533">
        <v>79</v>
      </c>
      <c r="B86" s="535" t="s">
        <v>83</v>
      </c>
      <c r="C86" s="1100">
        <v>53010094</v>
      </c>
      <c r="D86" s="537" t="s">
        <v>781</v>
      </c>
      <c r="E86" s="407">
        <v>20</v>
      </c>
      <c r="F86" s="405">
        <v>25</v>
      </c>
      <c r="G86" s="405">
        <v>45</v>
      </c>
      <c r="H86" s="408">
        <v>8</v>
      </c>
      <c r="I86" s="404">
        <v>0</v>
      </c>
      <c r="J86" s="405">
        <v>0</v>
      </c>
      <c r="K86" s="405">
        <v>0</v>
      </c>
      <c r="L86" s="406">
        <v>0</v>
      </c>
      <c r="M86" s="407">
        <v>4</v>
      </c>
      <c r="N86" s="405">
        <v>0</v>
      </c>
      <c r="O86" s="405">
        <v>4</v>
      </c>
      <c r="P86" s="408">
        <v>1</v>
      </c>
      <c r="Q86" s="404">
        <v>1</v>
      </c>
      <c r="R86" s="405">
        <v>2</v>
      </c>
      <c r="S86" s="405">
        <v>3</v>
      </c>
      <c r="T86" s="406">
        <v>1</v>
      </c>
      <c r="U86" s="404">
        <v>5</v>
      </c>
      <c r="V86" s="405">
        <v>2</v>
      </c>
      <c r="W86" s="405">
        <v>7</v>
      </c>
      <c r="X86" s="406">
        <v>2</v>
      </c>
    </row>
    <row r="87" spans="1:24" s="403" customFormat="1" x14ac:dyDescent="0.35">
      <c r="A87" s="533">
        <v>80</v>
      </c>
      <c r="B87" s="535" t="s">
        <v>84</v>
      </c>
      <c r="C87" s="1100">
        <v>53010095</v>
      </c>
      <c r="D87" s="537" t="s">
        <v>782</v>
      </c>
      <c r="E87" s="407">
        <v>35</v>
      </c>
      <c r="F87" s="405">
        <v>29</v>
      </c>
      <c r="G87" s="405">
        <v>64</v>
      </c>
      <c r="H87" s="408">
        <v>9</v>
      </c>
      <c r="I87" s="404">
        <v>3</v>
      </c>
      <c r="J87" s="405">
        <v>2</v>
      </c>
      <c r="K87" s="405">
        <v>5</v>
      </c>
      <c r="L87" s="406">
        <v>1</v>
      </c>
      <c r="M87" s="407">
        <v>4</v>
      </c>
      <c r="N87" s="405">
        <v>4</v>
      </c>
      <c r="O87" s="405">
        <v>8</v>
      </c>
      <c r="P87" s="408">
        <v>1</v>
      </c>
      <c r="Q87" s="404">
        <v>3</v>
      </c>
      <c r="R87" s="405">
        <v>3</v>
      </c>
      <c r="S87" s="405">
        <v>6</v>
      </c>
      <c r="T87" s="406">
        <v>1</v>
      </c>
      <c r="U87" s="404">
        <v>10</v>
      </c>
      <c r="V87" s="405">
        <v>9</v>
      </c>
      <c r="W87" s="405">
        <v>19</v>
      </c>
      <c r="X87" s="406">
        <v>3</v>
      </c>
    </row>
    <row r="88" spans="1:24" s="403" customFormat="1" x14ac:dyDescent="0.35">
      <c r="A88" s="543">
        <v>81</v>
      </c>
      <c r="B88" s="544" t="s">
        <v>85</v>
      </c>
      <c r="C88" s="1101">
        <v>53010096</v>
      </c>
      <c r="D88" s="562" t="s">
        <v>783</v>
      </c>
      <c r="E88" s="437">
        <v>71</v>
      </c>
      <c r="F88" s="435">
        <v>54</v>
      </c>
      <c r="G88" s="435">
        <v>125</v>
      </c>
      <c r="H88" s="438">
        <v>11</v>
      </c>
      <c r="I88" s="434">
        <v>0</v>
      </c>
      <c r="J88" s="435">
        <v>0</v>
      </c>
      <c r="K88" s="435">
        <v>0</v>
      </c>
      <c r="L88" s="436">
        <v>0</v>
      </c>
      <c r="M88" s="437">
        <v>5</v>
      </c>
      <c r="N88" s="435">
        <v>3</v>
      </c>
      <c r="O88" s="435">
        <v>8</v>
      </c>
      <c r="P88" s="438">
        <v>1</v>
      </c>
      <c r="Q88" s="434">
        <v>6</v>
      </c>
      <c r="R88" s="435">
        <v>5</v>
      </c>
      <c r="S88" s="435">
        <v>11</v>
      </c>
      <c r="T88" s="436">
        <v>1</v>
      </c>
      <c r="U88" s="434">
        <v>11</v>
      </c>
      <c r="V88" s="435">
        <v>8</v>
      </c>
      <c r="W88" s="435">
        <v>19</v>
      </c>
      <c r="X88" s="436">
        <v>2</v>
      </c>
    </row>
    <row r="89" spans="1:24" s="403" customFormat="1" x14ac:dyDescent="0.35">
      <c r="A89" s="553"/>
      <c r="B89" s="554" t="s">
        <v>625</v>
      </c>
      <c r="C89" s="1086"/>
      <c r="D89" s="564"/>
      <c r="E89" s="557">
        <v>1112</v>
      </c>
      <c r="F89" s="558">
        <v>996</v>
      </c>
      <c r="G89" s="558">
        <v>2108</v>
      </c>
      <c r="H89" s="559">
        <v>183</v>
      </c>
      <c r="I89" s="560">
        <v>10</v>
      </c>
      <c r="J89" s="558">
        <v>7</v>
      </c>
      <c r="K89" s="558">
        <v>17</v>
      </c>
      <c r="L89" s="561">
        <v>4</v>
      </c>
      <c r="M89" s="557">
        <v>111</v>
      </c>
      <c r="N89" s="558">
        <v>88</v>
      </c>
      <c r="O89" s="558">
        <v>199</v>
      </c>
      <c r="P89" s="559">
        <v>20</v>
      </c>
      <c r="Q89" s="560">
        <v>90</v>
      </c>
      <c r="R89" s="558">
        <v>102</v>
      </c>
      <c r="S89" s="558">
        <v>192</v>
      </c>
      <c r="T89" s="561">
        <v>20</v>
      </c>
      <c r="U89" s="560">
        <v>211</v>
      </c>
      <c r="V89" s="558">
        <v>197</v>
      </c>
      <c r="W89" s="558">
        <v>408</v>
      </c>
      <c r="X89" s="561">
        <v>44</v>
      </c>
    </row>
    <row r="90" spans="1:24" s="403" customFormat="1" x14ac:dyDescent="0.35">
      <c r="A90" s="548"/>
      <c r="B90" s="549" t="s">
        <v>192</v>
      </c>
      <c r="C90" s="1102"/>
      <c r="D90" s="563"/>
      <c r="E90" s="432"/>
      <c r="F90" s="430"/>
      <c r="G90" s="430"/>
      <c r="H90" s="433"/>
      <c r="I90" s="429"/>
      <c r="J90" s="430"/>
      <c r="K90" s="430"/>
      <c r="L90" s="431"/>
      <c r="M90" s="432"/>
      <c r="N90" s="430"/>
      <c r="O90" s="430"/>
      <c r="P90" s="433"/>
      <c r="Q90" s="429"/>
      <c r="R90" s="430"/>
      <c r="S90" s="430"/>
      <c r="T90" s="431"/>
      <c r="U90" s="429"/>
      <c r="V90" s="430"/>
      <c r="W90" s="430"/>
      <c r="X90" s="431"/>
    </row>
    <row r="91" spans="1:24" s="403" customFormat="1" x14ac:dyDescent="0.35">
      <c r="A91" s="533">
        <v>82</v>
      </c>
      <c r="B91" s="535" t="s">
        <v>86</v>
      </c>
      <c r="C91" s="1100">
        <v>53010097</v>
      </c>
      <c r="D91" s="537" t="s">
        <v>784</v>
      </c>
      <c r="E91" s="407">
        <v>61</v>
      </c>
      <c r="F91" s="405">
        <v>56</v>
      </c>
      <c r="G91" s="405">
        <v>117</v>
      </c>
      <c r="H91" s="408">
        <v>8</v>
      </c>
      <c r="I91" s="404">
        <v>0</v>
      </c>
      <c r="J91" s="405">
        <v>0</v>
      </c>
      <c r="K91" s="405">
        <v>0</v>
      </c>
      <c r="L91" s="406">
        <v>0</v>
      </c>
      <c r="M91" s="407">
        <v>13</v>
      </c>
      <c r="N91" s="405">
        <v>7</v>
      </c>
      <c r="O91" s="405">
        <v>20</v>
      </c>
      <c r="P91" s="408">
        <v>1</v>
      </c>
      <c r="Q91" s="404">
        <v>6</v>
      </c>
      <c r="R91" s="405">
        <v>4</v>
      </c>
      <c r="S91" s="405">
        <v>10</v>
      </c>
      <c r="T91" s="406">
        <v>1</v>
      </c>
      <c r="U91" s="404">
        <v>19</v>
      </c>
      <c r="V91" s="405">
        <v>11</v>
      </c>
      <c r="W91" s="405">
        <v>30</v>
      </c>
      <c r="X91" s="406">
        <v>2</v>
      </c>
    </row>
    <row r="92" spans="1:24" s="403" customFormat="1" x14ac:dyDescent="0.35">
      <c r="A92" s="533">
        <v>83</v>
      </c>
      <c r="B92" s="535" t="s">
        <v>87</v>
      </c>
      <c r="C92" s="1100">
        <v>53010098</v>
      </c>
      <c r="D92" s="537" t="s">
        <v>785</v>
      </c>
      <c r="E92" s="407">
        <v>50</v>
      </c>
      <c r="F92" s="405">
        <v>51</v>
      </c>
      <c r="G92" s="405">
        <v>101</v>
      </c>
      <c r="H92" s="408">
        <v>8</v>
      </c>
      <c r="I92" s="404">
        <v>0</v>
      </c>
      <c r="J92" s="405">
        <v>0</v>
      </c>
      <c r="K92" s="405">
        <v>0</v>
      </c>
      <c r="L92" s="406">
        <v>0</v>
      </c>
      <c r="M92" s="407">
        <v>5</v>
      </c>
      <c r="N92" s="405">
        <v>5</v>
      </c>
      <c r="O92" s="405">
        <v>10</v>
      </c>
      <c r="P92" s="408">
        <v>1</v>
      </c>
      <c r="Q92" s="404">
        <v>7</v>
      </c>
      <c r="R92" s="405">
        <v>8</v>
      </c>
      <c r="S92" s="405">
        <v>15</v>
      </c>
      <c r="T92" s="406">
        <v>1</v>
      </c>
      <c r="U92" s="404">
        <v>12</v>
      </c>
      <c r="V92" s="405">
        <v>13</v>
      </c>
      <c r="W92" s="405">
        <v>25</v>
      </c>
      <c r="X92" s="406">
        <v>2</v>
      </c>
    </row>
    <row r="93" spans="1:24" s="403" customFormat="1" x14ac:dyDescent="0.35">
      <c r="A93" s="533">
        <v>84</v>
      </c>
      <c r="B93" s="535" t="s">
        <v>88</v>
      </c>
      <c r="C93" s="1100">
        <v>53010099</v>
      </c>
      <c r="D93" s="537" t="s">
        <v>786</v>
      </c>
      <c r="E93" s="407">
        <v>77</v>
      </c>
      <c r="F93" s="405">
        <v>76</v>
      </c>
      <c r="G93" s="405">
        <v>153</v>
      </c>
      <c r="H93" s="408">
        <v>9</v>
      </c>
      <c r="I93" s="404">
        <v>3</v>
      </c>
      <c r="J93" s="405">
        <v>4</v>
      </c>
      <c r="K93" s="405">
        <v>7</v>
      </c>
      <c r="L93" s="406">
        <v>1</v>
      </c>
      <c r="M93" s="407">
        <v>8</v>
      </c>
      <c r="N93" s="405">
        <v>9</v>
      </c>
      <c r="O93" s="405">
        <v>17</v>
      </c>
      <c r="P93" s="408">
        <v>1</v>
      </c>
      <c r="Q93" s="404">
        <v>4</v>
      </c>
      <c r="R93" s="405">
        <v>7</v>
      </c>
      <c r="S93" s="405">
        <v>11</v>
      </c>
      <c r="T93" s="406">
        <v>1</v>
      </c>
      <c r="U93" s="404">
        <v>15</v>
      </c>
      <c r="V93" s="405">
        <v>20</v>
      </c>
      <c r="W93" s="405">
        <v>35</v>
      </c>
      <c r="X93" s="406">
        <v>3</v>
      </c>
    </row>
    <row r="94" spans="1:24" s="403" customFormat="1" x14ac:dyDescent="0.35">
      <c r="A94" s="533">
        <v>85</v>
      </c>
      <c r="B94" s="535" t="s">
        <v>89</v>
      </c>
      <c r="C94" s="1100">
        <v>53010100</v>
      </c>
      <c r="D94" s="537" t="s">
        <v>787</v>
      </c>
      <c r="E94" s="407">
        <v>23</v>
      </c>
      <c r="F94" s="405">
        <v>23</v>
      </c>
      <c r="G94" s="405">
        <v>46</v>
      </c>
      <c r="H94" s="408">
        <v>8</v>
      </c>
      <c r="I94" s="404">
        <v>0</v>
      </c>
      <c r="J94" s="405">
        <v>0</v>
      </c>
      <c r="K94" s="405">
        <v>0</v>
      </c>
      <c r="L94" s="406">
        <v>0</v>
      </c>
      <c r="M94" s="407">
        <v>2</v>
      </c>
      <c r="N94" s="405">
        <v>0</v>
      </c>
      <c r="O94" s="405">
        <v>2</v>
      </c>
      <c r="P94" s="408">
        <v>1</v>
      </c>
      <c r="Q94" s="404">
        <v>5</v>
      </c>
      <c r="R94" s="405">
        <v>1</v>
      </c>
      <c r="S94" s="405">
        <v>6</v>
      </c>
      <c r="T94" s="406">
        <v>1</v>
      </c>
      <c r="U94" s="404">
        <v>7</v>
      </c>
      <c r="V94" s="405">
        <v>1</v>
      </c>
      <c r="W94" s="405">
        <v>8</v>
      </c>
      <c r="X94" s="406">
        <v>2</v>
      </c>
    </row>
    <row r="95" spans="1:24" s="403" customFormat="1" x14ac:dyDescent="0.35">
      <c r="A95" s="533">
        <v>86</v>
      </c>
      <c r="B95" s="535" t="s">
        <v>90</v>
      </c>
      <c r="C95" s="1100">
        <v>53010101</v>
      </c>
      <c r="D95" s="537" t="s">
        <v>788</v>
      </c>
      <c r="E95" s="407">
        <v>31</v>
      </c>
      <c r="F95" s="405">
        <v>41</v>
      </c>
      <c r="G95" s="405">
        <v>72</v>
      </c>
      <c r="H95" s="408">
        <v>8</v>
      </c>
      <c r="I95" s="404">
        <v>0</v>
      </c>
      <c r="J95" s="405">
        <v>0</v>
      </c>
      <c r="K95" s="405">
        <v>0</v>
      </c>
      <c r="L95" s="406">
        <v>0</v>
      </c>
      <c r="M95" s="407">
        <v>2</v>
      </c>
      <c r="N95" s="405">
        <v>4</v>
      </c>
      <c r="O95" s="405">
        <v>6</v>
      </c>
      <c r="P95" s="408">
        <v>1</v>
      </c>
      <c r="Q95" s="404">
        <v>6</v>
      </c>
      <c r="R95" s="405">
        <v>2</v>
      </c>
      <c r="S95" s="405">
        <v>8</v>
      </c>
      <c r="T95" s="406">
        <v>1</v>
      </c>
      <c r="U95" s="404">
        <v>8</v>
      </c>
      <c r="V95" s="405">
        <v>6</v>
      </c>
      <c r="W95" s="405">
        <v>14</v>
      </c>
      <c r="X95" s="406">
        <v>2</v>
      </c>
    </row>
    <row r="96" spans="1:24" s="403" customFormat="1" x14ac:dyDescent="0.35">
      <c r="A96" s="533">
        <v>87</v>
      </c>
      <c r="B96" s="535" t="s">
        <v>91</v>
      </c>
      <c r="C96" s="1100">
        <v>53010102</v>
      </c>
      <c r="D96" s="537" t="s">
        <v>789</v>
      </c>
      <c r="E96" s="407">
        <v>56</v>
      </c>
      <c r="F96" s="405">
        <v>53</v>
      </c>
      <c r="G96" s="405">
        <v>109</v>
      </c>
      <c r="H96" s="408">
        <v>11</v>
      </c>
      <c r="I96" s="404">
        <v>0</v>
      </c>
      <c r="J96" s="405">
        <v>0</v>
      </c>
      <c r="K96" s="405">
        <v>0</v>
      </c>
      <c r="L96" s="406">
        <v>0</v>
      </c>
      <c r="M96" s="407">
        <v>4</v>
      </c>
      <c r="N96" s="405">
        <v>1</v>
      </c>
      <c r="O96" s="405">
        <v>5</v>
      </c>
      <c r="P96" s="408">
        <v>1</v>
      </c>
      <c r="Q96" s="404">
        <v>1</v>
      </c>
      <c r="R96" s="405">
        <v>7</v>
      </c>
      <c r="S96" s="405">
        <v>8</v>
      </c>
      <c r="T96" s="406">
        <v>1</v>
      </c>
      <c r="U96" s="404">
        <v>5</v>
      </c>
      <c r="V96" s="405">
        <v>8</v>
      </c>
      <c r="W96" s="405">
        <v>13</v>
      </c>
      <c r="X96" s="406">
        <v>2</v>
      </c>
    </row>
    <row r="97" spans="1:24" s="403" customFormat="1" x14ac:dyDescent="0.35">
      <c r="A97" s="533">
        <v>88</v>
      </c>
      <c r="B97" s="535" t="s">
        <v>92</v>
      </c>
      <c r="C97" s="1100">
        <v>53010103</v>
      </c>
      <c r="D97" s="537" t="s">
        <v>790</v>
      </c>
      <c r="E97" s="407">
        <v>89</v>
      </c>
      <c r="F97" s="405">
        <v>88</v>
      </c>
      <c r="G97" s="405">
        <v>177</v>
      </c>
      <c r="H97" s="408">
        <v>8</v>
      </c>
      <c r="I97" s="404">
        <v>0</v>
      </c>
      <c r="J97" s="405">
        <v>0</v>
      </c>
      <c r="K97" s="405">
        <v>0</v>
      </c>
      <c r="L97" s="406">
        <v>0</v>
      </c>
      <c r="M97" s="407">
        <v>11</v>
      </c>
      <c r="N97" s="405">
        <v>12</v>
      </c>
      <c r="O97" s="405">
        <v>23</v>
      </c>
      <c r="P97" s="408">
        <v>1</v>
      </c>
      <c r="Q97" s="404">
        <v>8</v>
      </c>
      <c r="R97" s="405">
        <v>12</v>
      </c>
      <c r="S97" s="405">
        <v>20</v>
      </c>
      <c r="T97" s="406">
        <v>1</v>
      </c>
      <c r="U97" s="404">
        <v>19</v>
      </c>
      <c r="V97" s="405">
        <v>24</v>
      </c>
      <c r="W97" s="405">
        <v>43</v>
      </c>
      <c r="X97" s="406">
        <v>2</v>
      </c>
    </row>
    <row r="98" spans="1:24" s="403" customFormat="1" x14ac:dyDescent="0.35">
      <c r="A98" s="533">
        <v>89</v>
      </c>
      <c r="B98" s="535" t="s">
        <v>93</v>
      </c>
      <c r="C98" s="1100">
        <v>53010104</v>
      </c>
      <c r="D98" s="537" t="s">
        <v>791</v>
      </c>
      <c r="E98" s="407">
        <v>22</v>
      </c>
      <c r="F98" s="405">
        <v>23</v>
      </c>
      <c r="G98" s="405">
        <v>45</v>
      </c>
      <c r="H98" s="408">
        <v>8</v>
      </c>
      <c r="I98" s="404">
        <v>0</v>
      </c>
      <c r="J98" s="405">
        <v>0</v>
      </c>
      <c r="K98" s="405">
        <v>0</v>
      </c>
      <c r="L98" s="406">
        <v>0</v>
      </c>
      <c r="M98" s="407">
        <v>2</v>
      </c>
      <c r="N98" s="405">
        <v>1</v>
      </c>
      <c r="O98" s="405">
        <v>3</v>
      </c>
      <c r="P98" s="408">
        <v>1</v>
      </c>
      <c r="Q98" s="404">
        <v>5</v>
      </c>
      <c r="R98" s="405">
        <v>3</v>
      </c>
      <c r="S98" s="405">
        <v>8</v>
      </c>
      <c r="T98" s="406">
        <v>1</v>
      </c>
      <c r="U98" s="404">
        <v>7</v>
      </c>
      <c r="V98" s="405">
        <v>4</v>
      </c>
      <c r="W98" s="405">
        <v>11</v>
      </c>
      <c r="X98" s="406">
        <v>2</v>
      </c>
    </row>
    <row r="99" spans="1:24" s="403" customFormat="1" x14ac:dyDescent="0.35">
      <c r="A99" s="533">
        <v>90</v>
      </c>
      <c r="B99" s="535" t="s">
        <v>94</v>
      </c>
      <c r="C99" s="1100">
        <v>53010106</v>
      </c>
      <c r="D99" s="537" t="s">
        <v>792</v>
      </c>
      <c r="E99" s="407">
        <v>30</v>
      </c>
      <c r="F99" s="405">
        <v>24</v>
      </c>
      <c r="G99" s="405">
        <v>54</v>
      </c>
      <c r="H99" s="408">
        <v>8</v>
      </c>
      <c r="I99" s="404">
        <v>0</v>
      </c>
      <c r="J99" s="405">
        <v>0</v>
      </c>
      <c r="K99" s="405">
        <v>0</v>
      </c>
      <c r="L99" s="406">
        <v>0</v>
      </c>
      <c r="M99" s="407">
        <v>3</v>
      </c>
      <c r="N99" s="405">
        <v>3</v>
      </c>
      <c r="O99" s="405">
        <v>6</v>
      </c>
      <c r="P99" s="408">
        <v>1</v>
      </c>
      <c r="Q99" s="404">
        <v>5</v>
      </c>
      <c r="R99" s="405">
        <v>3</v>
      </c>
      <c r="S99" s="405">
        <v>8</v>
      </c>
      <c r="T99" s="406">
        <v>1</v>
      </c>
      <c r="U99" s="404">
        <v>8</v>
      </c>
      <c r="V99" s="405">
        <v>6</v>
      </c>
      <c r="W99" s="405">
        <v>14</v>
      </c>
      <c r="X99" s="406">
        <v>2</v>
      </c>
    </row>
    <row r="100" spans="1:24" s="403" customFormat="1" x14ac:dyDescent="0.35">
      <c r="A100" s="533">
        <v>91</v>
      </c>
      <c r="B100" s="535" t="s">
        <v>95</v>
      </c>
      <c r="C100" s="1100">
        <v>53010107</v>
      </c>
      <c r="D100" s="537" t="s">
        <v>793</v>
      </c>
      <c r="E100" s="407">
        <v>121</v>
      </c>
      <c r="F100" s="405">
        <v>92</v>
      </c>
      <c r="G100" s="405">
        <v>213</v>
      </c>
      <c r="H100" s="408">
        <v>8</v>
      </c>
      <c r="I100" s="404">
        <v>0</v>
      </c>
      <c r="J100" s="405">
        <v>0</v>
      </c>
      <c r="K100" s="405">
        <v>0</v>
      </c>
      <c r="L100" s="406">
        <v>0</v>
      </c>
      <c r="M100" s="407">
        <v>12</v>
      </c>
      <c r="N100" s="405">
        <v>9</v>
      </c>
      <c r="O100" s="405">
        <v>21</v>
      </c>
      <c r="P100" s="408">
        <v>1</v>
      </c>
      <c r="Q100" s="404">
        <v>22</v>
      </c>
      <c r="R100" s="405">
        <v>10</v>
      </c>
      <c r="S100" s="405">
        <v>32</v>
      </c>
      <c r="T100" s="406">
        <v>1</v>
      </c>
      <c r="U100" s="404">
        <v>34</v>
      </c>
      <c r="V100" s="405">
        <v>19</v>
      </c>
      <c r="W100" s="405">
        <v>53</v>
      </c>
      <c r="X100" s="406">
        <v>2</v>
      </c>
    </row>
    <row r="101" spans="1:24" s="403" customFormat="1" x14ac:dyDescent="0.35">
      <c r="A101" s="533">
        <v>92</v>
      </c>
      <c r="B101" s="535" t="s">
        <v>96</v>
      </c>
      <c r="C101" s="1100">
        <v>53010108</v>
      </c>
      <c r="D101" s="537" t="s">
        <v>794</v>
      </c>
      <c r="E101" s="407">
        <v>75</v>
      </c>
      <c r="F101" s="405">
        <v>57</v>
      </c>
      <c r="G101" s="405">
        <v>132</v>
      </c>
      <c r="H101" s="408">
        <v>11</v>
      </c>
      <c r="I101" s="404">
        <v>0</v>
      </c>
      <c r="J101" s="405">
        <v>0</v>
      </c>
      <c r="K101" s="405">
        <v>0</v>
      </c>
      <c r="L101" s="406">
        <v>0</v>
      </c>
      <c r="M101" s="407">
        <v>8</v>
      </c>
      <c r="N101" s="405">
        <v>3</v>
      </c>
      <c r="O101" s="405">
        <v>11</v>
      </c>
      <c r="P101" s="408">
        <v>1</v>
      </c>
      <c r="Q101" s="404">
        <v>8</v>
      </c>
      <c r="R101" s="405">
        <v>6</v>
      </c>
      <c r="S101" s="405">
        <v>14</v>
      </c>
      <c r="T101" s="406">
        <v>1</v>
      </c>
      <c r="U101" s="404">
        <v>16</v>
      </c>
      <c r="V101" s="405">
        <v>9</v>
      </c>
      <c r="W101" s="405">
        <v>25</v>
      </c>
      <c r="X101" s="406">
        <v>2</v>
      </c>
    </row>
    <row r="102" spans="1:24" s="403" customFormat="1" x14ac:dyDescent="0.35">
      <c r="A102" s="533">
        <v>93</v>
      </c>
      <c r="B102" s="535" t="s">
        <v>97</v>
      </c>
      <c r="C102" s="1100">
        <v>53010109</v>
      </c>
      <c r="D102" s="537" t="s">
        <v>795</v>
      </c>
      <c r="E102" s="407">
        <v>20</v>
      </c>
      <c r="F102" s="405">
        <v>19</v>
      </c>
      <c r="G102" s="405">
        <v>39</v>
      </c>
      <c r="H102" s="408">
        <v>8</v>
      </c>
      <c r="I102" s="404">
        <v>0</v>
      </c>
      <c r="J102" s="405">
        <v>0</v>
      </c>
      <c r="K102" s="405">
        <v>0</v>
      </c>
      <c r="L102" s="406">
        <v>0</v>
      </c>
      <c r="M102" s="407">
        <v>1</v>
      </c>
      <c r="N102" s="405">
        <v>4</v>
      </c>
      <c r="O102" s="405">
        <v>5</v>
      </c>
      <c r="P102" s="408">
        <v>1</v>
      </c>
      <c r="Q102" s="404">
        <v>2</v>
      </c>
      <c r="R102" s="405">
        <v>2</v>
      </c>
      <c r="S102" s="405">
        <v>4</v>
      </c>
      <c r="T102" s="406">
        <v>1</v>
      </c>
      <c r="U102" s="404">
        <v>3</v>
      </c>
      <c r="V102" s="405">
        <v>6</v>
      </c>
      <c r="W102" s="405">
        <v>9</v>
      </c>
      <c r="X102" s="406">
        <v>2</v>
      </c>
    </row>
    <row r="103" spans="1:24" s="403" customFormat="1" x14ac:dyDescent="0.35">
      <c r="A103" s="533">
        <v>94</v>
      </c>
      <c r="B103" s="535" t="s">
        <v>98</v>
      </c>
      <c r="C103" s="1100">
        <v>53010111</v>
      </c>
      <c r="D103" s="537" t="s">
        <v>796</v>
      </c>
      <c r="E103" s="407">
        <v>27</v>
      </c>
      <c r="F103" s="405">
        <v>24</v>
      </c>
      <c r="G103" s="405">
        <v>51</v>
      </c>
      <c r="H103" s="408">
        <v>8</v>
      </c>
      <c r="I103" s="404">
        <v>0</v>
      </c>
      <c r="J103" s="405">
        <v>0</v>
      </c>
      <c r="K103" s="405">
        <v>0</v>
      </c>
      <c r="L103" s="406">
        <v>0</v>
      </c>
      <c r="M103" s="407">
        <v>4</v>
      </c>
      <c r="N103" s="405">
        <v>0</v>
      </c>
      <c r="O103" s="405">
        <v>4</v>
      </c>
      <c r="P103" s="408">
        <v>1</v>
      </c>
      <c r="Q103" s="404">
        <v>3</v>
      </c>
      <c r="R103" s="405">
        <v>5</v>
      </c>
      <c r="S103" s="405">
        <v>8</v>
      </c>
      <c r="T103" s="406">
        <v>1</v>
      </c>
      <c r="U103" s="404">
        <v>7</v>
      </c>
      <c r="V103" s="405">
        <v>5</v>
      </c>
      <c r="W103" s="405">
        <v>12</v>
      </c>
      <c r="X103" s="406">
        <v>2</v>
      </c>
    </row>
    <row r="104" spans="1:24" s="403" customFormat="1" x14ac:dyDescent="0.35">
      <c r="A104" s="533">
        <v>95</v>
      </c>
      <c r="B104" s="535" t="s">
        <v>99</v>
      </c>
      <c r="C104" s="1100">
        <v>53010113</v>
      </c>
      <c r="D104" s="537" t="s">
        <v>797</v>
      </c>
      <c r="E104" s="407">
        <v>25</v>
      </c>
      <c r="F104" s="405">
        <v>13</v>
      </c>
      <c r="G104" s="405">
        <v>38</v>
      </c>
      <c r="H104" s="408">
        <v>8</v>
      </c>
      <c r="I104" s="404">
        <v>0</v>
      </c>
      <c r="J104" s="405">
        <v>0</v>
      </c>
      <c r="K104" s="405">
        <v>0</v>
      </c>
      <c r="L104" s="406">
        <v>0</v>
      </c>
      <c r="M104" s="407">
        <v>5</v>
      </c>
      <c r="N104" s="405">
        <v>0</v>
      </c>
      <c r="O104" s="405">
        <v>5</v>
      </c>
      <c r="P104" s="408">
        <v>1</v>
      </c>
      <c r="Q104" s="404">
        <v>3</v>
      </c>
      <c r="R104" s="405">
        <v>2</v>
      </c>
      <c r="S104" s="405">
        <v>5</v>
      </c>
      <c r="T104" s="406">
        <v>1</v>
      </c>
      <c r="U104" s="404">
        <v>8</v>
      </c>
      <c r="V104" s="405">
        <v>2</v>
      </c>
      <c r="W104" s="405">
        <v>10</v>
      </c>
      <c r="X104" s="406">
        <v>2</v>
      </c>
    </row>
    <row r="105" spans="1:24" s="403" customFormat="1" x14ac:dyDescent="0.35">
      <c r="A105" s="533">
        <v>96</v>
      </c>
      <c r="B105" s="535" t="s">
        <v>100</v>
      </c>
      <c r="C105" s="1100">
        <v>53010114</v>
      </c>
      <c r="D105" s="537" t="s">
        <v>798</v>
      </c>
      <c r="E105" s="407">
        <v>38</v>
      </c>
      <c r="F105" s="405">
        <v>41</v>
      </c>
      <c r="G105" s="405">
        <v>79</v>
      </c>
      <c r="H105" s="408">
        <v>8</v>
      </c>
      <c r="I105" s="404">
        <v>0</v>
      </c>
      <c r="J105" s="405">
        <v>0</v>
      </c>
      <c r="K105" s="405">
        <v>0</v>
      </c>
      <c r="L105" s="406">
        <v>0</v>
      </c>
      <c r="M105" s="407">
        <v>7</v>
      </c>
      <c r="N105" s="405">
        <v>3</v>
      </c>
      <c r="O105" s="405">
        <v>10</v>
      </c>
      <c r="P105" s="408">
        <v>1</v>
      </c>
      <c r="Q105" s="404">
        <v>4</v>
      </c>
      <c r="R105" s="405">
        <v>9</v>
      </c>
      <c r="S105" s="405">
        <v>13</v>
      </c>
      <c r="T105" s="406">
        <v>1</v>
      </c>
      <c r="U105" s="404">
        <v>11</v>
      </c>
      <c r="V105" s="405">
        <v>12</v>
      </c>
      <c r="W105" s="405">
        <v>23</v>
      </c>
      <c r="X105" s="406">
        <v>2</v>
      </c>
    </row>
    <row r="106" spans="1:24" s="403" customFormat="1" x14ac:dyDescent="0.35">
      <c r="A106" s="533">
        <v>97</v>
      </c>
      <c r="B106" s="535" t="s">
        <v>101</v>
      </c>
      <c r="C106" s="1100">
        <v>53010115</v>
      </c>
      <c r="D106" s="537" t="s">
        <v>799</v>
      </c>
      <c r="E106" s="407">
        <v>152</v>
      </c>
      <c r="F106" s="405">
        <v>151</v>
      </c>
      <c r="G106" s="405">
        <v>303</v>
      </c>
      <c r="H106" s="408">
        <v>11</v>
      </c>
      <c r="I106" s="404">
        <v>0</v>
      </c>
      <c r="J106" s="405">
        <v>0</v>
      </c>
      <c r="K106" s="405">
        <v>0</v>
      </c>
      <c r="L106" s="406">
        <v>0</v>
      </c>
      <c r="M106" s="407">
        <v>9</v>
      </c>
      <c r="N106" s="405">
        <v>15</v>
      </c>
      <c r="O106" s="405">
        <v>24</v>
      </c>
      <c r="P106" s="408">
        <v>1</v>
      </c>
      <c r="Q106" s="404">
        <v>13</v>
      </c>
      <c r="R106" s="405">
        <v>22</v>
      </c>
      <c r="S106" s="405">
        <v>35</v>
      </c>
      <c r="T106" s="406">
        <v>1</v>
      </c>
      <c r="U106" s="404">
        <v>22</v>
      </c>
      <c r="V106" s="405">
        <v>37</v>
      </c>
      <c r="W106" s="405">
        <v>59</v>
      </c>
      <c r="X106" s="406">
        <v>2</v>
      </c>
    </row>
    <row r="107" spans="1:24" s="403" customFormat="1" x14ac:dyDescent="0.35">
      <c r="A107" s="533">
        <v>98</v>
      </c>
      <c r="B107" s="535" t="s">
        <v>102</v>
      </c>
      <c r="C107" s="1100">
        <v>53010116</v>
      </c>
      <c r="D107" s="537" t="s">
        <v>800</v>
      </c>
      <c r="E107" s="407">
        <v>73</v>
      </c>
      <c r="F107" s="405">
        <v>88</v>
      </c>
      <c r="G107" s="405">
        <v>161</v>
      </c>
      <c r="H107" s="408">
        <v>8</v>
      </c>
      <c r="I107" s="404">
        <v>0</v>
      </c>
      <c r="J107" s="405">
        <v>0</v>
      </c>
      <c r="K107" s="405">
        <v>0</v>
      </c>
      <c r="L107" s="406">
        <v>0</v>
      </c>
      <c r="M107" s="407">
        <v>8</v>
      </c>
      <c r="N107" s="405">
        <v>10</v>
      </c>
      <c r="O107" s="405">
        <v>18</v>
      </c>
      <c r="P107" s="408">
        <v>1</v>
      </c>
      <c r="Q107" s="404">
        <v>9</v>
      </c>
      <c r="R107" s="405">
        <v>9</v>
      </c>
      <c r="S107" s="405">
        <v>18</v>
      </c>
      <c r="T107" s="406">
        <v>1</v>
      </c>
      <c r="U107" s="404">
        <v>17</v>
      </c>
      <c r="V107" s="405">
        <v>19</v>
      </c>
      <c r="W107" s="405">
        <v>36</v>
      </c>
      <c r="X107" s="406">
        <v>2</v>
      </c>
    </row>
    <row r="108" spans="1:24" s="403" customFormat="1" x14ac:dyDescent="0.35">
      <c r="A108" s="533">
        <v>99</v>
      </c>
      <c r="B108" s="535" t="s">
        <v>103</v>
      </c>
      <c r="C108" s="1100">
        <v>53010117</v>
      </c>
      <c r="D108" s="537" t="s">
        <v>801</v>
      </c>
      <c r="E108" s="407">
        <v>86</v>
      </c>
      <c r="F108" s="405">
        <v>61</v>
      </c>
      <c r="G108" s="405">
        <v>147</v>
      </c>
      <c r="H108" s="408">
        <v>11</v>
      </c>
      <c r="I108" s="404">
        <v>0</v>
      </c>
      <c r="J108" s="405">
        <v>0</v>
      </c>
      <c r="K108" s="405">
        <v>0</v>
      </c>
      <c r="L108" s="406">
        <v>0</v>
      </c>
      <c r="M108" s="407">
        <v>5</v>
      </c>
      <c r="N108" s="405">
        <v>2</v>
      </c>
      <c r="O108" s="405">
        <v>7</v>
      </c>
      <c r="P108" s="408">
        <v>1</v>
      </c>
      <c r="Q108" s="404">
        <v>5</v>
      </c>
      <c r="R108" s="405">
        <v>9</v>
      </c>
      <c r="S108" s="405">
        <v>14</v>
      </c>
      <c r="T108" s="406">
        <v>1</v>
      </c>
      <c r="U108" s="404">
        <v>10</v>
      </c>
      <c r="V108" s="405">
        <v>11</v>
      </c>
      <c r="W108" s="405">
        <v>21</v>
      </c>
      <c r="X108" s="406">
        <v>2</v>
      </c>
    </row>
    <row r="109" spans="1:24" s="403" customFormat="1" x14ac:dyDescent="0.35">
      <c r="A109" s="533">
        <v>100</v>
      </c>
      <c r="B109" s="535" t="s">
        <v>104</v>
      </c>
      <c r="C109" s="1100">
        <v>53010118</v>
      </c>
      <c r="D109" s="537" t="s">
        <v>802</v>
      </c>
      <c r="E109" s="407">
        <v>8</v>
      </c>
      <c r="F109" s="405">
        <v>5</v>
      </c>
      <c r="G109" s="405">
        <v>13</v>
      </c>
      <c r="H109" s="408">
        <v>4</v>
      </c>
      <c r="I109" s="404">
        <v>0</v>
      </c>
      <c r="J109" s="405">
        <v>0</v>
      </c>
      <c r="K109" s="405">
        <v>0</v>
      </c>
      <c r="L109" s="406">
        <v>0</v>
      </c>
      <c r="M109" s="407">
        <v>0</v>
      </c>
      <c r="N109" s="405">
        <v>0</v>
      </c>
      <c r="O109" s="405">
        <v>0</v>
      </c>
      <c r="P109" s="408">
        <v>0</v>
      </c>
      <c r="Q109" s="404">
        <v>0</v>
      </c>
      <c r="R109" s="405">
        <v>0</v>
      </c>
      <c r="S109" s="405">
        <v>0</v>
      </c>
      <c r="T109" s="406">
        <v>0</v>
      </c>
      <c r="U109" s="404">
        <v>0</v>
      </c>
      <c r="V109" s="405">
        <v>0</v>
      </c>
      <c r="W109" s="405">
        <v>0</v>
      </c>
      <c r="X109" s="406">
        <v>0</v>
      </c>
    </row>
    <row r="110" spans="1:24" s="403" customFormat="1" x14ac:dyDescent="0.35">
      <c r="A110" s="533">
        <v>101</v>
      </c>
      <c r="B110" s="535" t="s">
        <v>105</v>
      </c>
      <c r="C110" s="1100">
        <v>53010119</v>
      </c>
      <c r="D110" s="537" t="s">
        <v>803</v>
      </c>
      <c r="E110" s="407">
        <v>40</v>
      </c>
      <c r="F110" s="405">
        <v>37</v>
      </c>
      <c r="G110" s="405">
        <v>77</v>
      </c>
      <c r="H110" s="408">
        <v>8</v>
      </c>
      <c r="I110" s="404">
        <v>0</v>
      </c>
      <c r="J110" s="405">
        <v>0</v>
      </c>
      <c r="K110" s="405">
        <v>0</v>
      </c>
      <c r="L110" s="406">
        <v>0</v>
      </c>
      <c r="M110" s="407">
        <v>4</v>
      </c>
      <c r="N110" s="405">
        <v>1</v>
      </c>
      <c r="O110" s="405">
        <v>5</v>
      </c>
      <c r="P110" s="408">
        <v>1</v>
      </c>
      <c r="Q110" s="404">
        <v>12</v>
      </c>
      <c r="R110" s="405">
        <v>6</v>
      </c>
      <c r="S110" s="405">
        <v>18</v>
      </c>
      <c r="T110" s="406">
        <v>1</v>
      </c>
      <c r="U110" s="404">
        <v>16</v>
      </c>
      <c r="V110" s="405">
        <v>7</v>
      </c>
      <c r="W110" s="405">
        <v>23</v>
      </c>
      <c r="X110" s="406">
        <v>2</v>
      </c>
    </row>
    <row r="111" spans="1:24" s="403" customFormat="1" x14ac:dyDescent="0.35">
      <c r="A111" s="533">
        <v>102</v>
      </c>
      <c r="B111" s="535" t="s">
        <v>106</v>
      </c>
      <c r="C111" s="1100">
        <v>53010120</v>
      </c>
      <c r="D111" s="537" t="s">
        <v>804</v>
      </c>
      <c r="E111" s="407">
        <v>34</v>
      </c>
      <c r="F111" s="405">
        <v>27</v>
      </c>
      <c r="G111" s="405">
        <v>61</v>
      </c>
      <c r="H111" s="408">
        <v>8</v>
      </c>
      <c r="I111" s="404">
        <v>0</v>
      </c>
      <c r="J111" s="405">
        <v>0</v>
      </c>
      <c r="K111" s="405">
        <v>0</v>
      </c>
      <c r="L111" s="406">
        <v>0</v>
      </c>
      <c r="M111" s="407">
        <v>3</v>
      </c>
      <c r="N111" s="405">
        <v>7</v>
      </c>
      <c r="O111" s="405">
        <v>10</v>
      </c>
      <c r="P111" s="408">
        <v>1</v>
      </c>
      <c r="Q111" s="404">
        <v>2</v>
      </c>
      <c r="R111" s="405">
        <v>4</v>
      </c>
      <c r="S111" s="405">
        <v>6</v>
      </c>
      <c r="T111" s="406">
        <v>1</v>
      </c>
      <c r="U111" s="404">
        <v>5</v>
      </c>
      <c r="V111" s="405">
        <v>11</v>
      </c>
      <c r="W111" s="405">
        <v>16</v>
      </c>
      <c r="X111" s="406">
        <v>2</v>
      </c>
    </row>
    <row r="112" spans="1:24" s="403" customFormat="1" x14ac:dyDescent="0.35">
      <c r="A112" s="533">
        <v>103</v>
      </c>
      <c r="B112" s="535" t="s">
        <v>107</v>
      </c>
      <c r="C112" s="1100">
        <v>53010121</v>
      </c>
      <c r="D112" s="537" t="s">
        <v>805</v>
      </c>
      <c r="E112" s="407">
        <v>295</v>
      </c>
      <c r="F112" s="405">
        <v>281</v>
      </c>
      <c r="G112" s="405">
        <v>576</v>
      </c>
      <c r="H112" s="408">
        <v>28</v>
      </c>
      <c r="I112" s="404">
        <v>0</v>
      </c>
      <c r="J112" s="405">
        <v>0</v>
      </c>
      <c r="K112" s="405">
        <v>0</v>
      </c>
      <c r="L112" s="406">
        <v>0</v>
      </c>
      <c r="M112" s="407">
        <v>20</v>
      </c>
      <c r="N112" s="405">
        <v>24</v>
      </c>
      <c r="O112" s="405">
        <v>44</v>
      </c>
      <c r="P112" s="408">
        <v>2</v>
      </c>
      <c r="Q112" s="404">
        <v>23</v>
      </c>
      <c r="R112" s="405">
        <v>30</v>
      </c>
      <c r="S112" s="405">
        <v>53</v>
      </c>
      <c r="T112" s="406">
        <v>2</v>
      </c>
      <c r="U112" s="404">
        <v>43</v>
      </c>
      <c r="V112" s="405">
        <v>54</v>
      </c>
      <c r="W112" s="405">
        <v>97</v>
      </c>
      <c r="X112" s="406">
        <v>4</v>
      </c>
    </row>
    <row r="113" spans="1:24" s="403" customFormat="1" x14ac:dyDescent="0.35">
      <c r="A113" s="533">
        <v>104</v>
      </c>
      <c r="B113" s="535" t="s">
        <v>108</v>
      </c>
      <c r="C113" s="1100">
        <v>53010122</v>
      </c>
      <c r="D113" s="537" t="s">
        <v>806</v>
      </c>
      <c r="E113" s="407">
        <v>36</v>
      </c>
      <c r="F113" s="405">
        <v>35</v>
      </c>
      <c r="G113" s="405">
        <v>71</v>
      </c>
      <c r="H113" s="408">
        <v>8</v>
      </c>
      <c r="I113" s="404">
        <v>0</v>
      </c>
      <c r="J113" s="405">
        <v>0</v>
      </c>
      <c r="K113" s="405">
        <v>0</v>
      </c>
      <c r="L113" s="406">
        <v>0</v>
      </c>
      <c r="M113" s="407">
        <v>2</v>
      </c>
      <c r="N113" s="405">
        <v>7</v>
      </c>
      <c r="O113" s="405">
        <v>9</v>
      </c>
      <c r="P113" s="408">
        <v>1</v>
      </c>
      <c r="Q113" s="404">
        <v>8</v>
      </c>
      <c r="R113" s="405">
        <v>3</v>
      </c>
      <c r="S113" s="405">
        <v>11</v>
      </c>
      <c r="T113" s="406">
        <v>1</v>
      </c>
      <c r="U113" s="404">
        <v>10</v>
      </c>
      <c r="V113" s="405">
        <v>10</v>
      </c>
      <c r="W113" s="405">
        <v>20</v>
      </c>
      <c r="X113" s="406">
        <v>2</v>
      </c>
    </row>
    <row r="114" spans="1:24" s="403" customFormat="1" x14ac:dyDescent="0.35">
      <c r="A114" s="533">
        <v>105</v>
      </c>
      <c r="B114" s="535" t="s">
        <v>109</v>
      </c>
      <c r="C114" s="1100">
        <v>53010123</v>
      </c>
      <c r="D114" s="537" t="s">
        <v>807</v>
      </c>
      <c r="E114" s="407">
        <v>44</v>
      </c>
      <c r="F114" s="405">
        <v>37</v>
      </c>
      <c r="G114" s="405">
        <v>81</v>
      </c>
      <c r="H114" s="408">
        <v>8</v>
      </c>
      <c r="I114" s="404">
        <v>0</v>
      </c>
      <c r="J114" s="405">
        <v>0</v>
      </c>
      <c r="K114" s="405">
        <v>0</v>
      </c>
      <c r="L114" s="406">
        <v>0</v>
      </c>
      <c r="M114" s="407">
        <v>8</v>
      </c>
      <c r="N114" s="405">
        <v>6</v>
      </c>
      <c r="O114" s="405">
        <v>14</v>
      </c>
      <c r="P114" s="408">
        <v>1</v>
      </c>
      <c r="Q114" s="404">
        <v>4</v>
      </c>
      <c r="R114" s="405">
        <v>6</v>
      </c>
      <c r="S114" s="405">
        <v>10</v>
      </c>
      <c r="T114" s="406">
        <v>1</v>
      </c>
      <c r="U114" s="404">
        <v>12</v>
      </c>
      <c r="V114" s="405">
        <v>12</v>
      </c>
      <c r="W114" s="405">
        <v>24</v>
      </c>
      <c r="X114" s="406">
        <v>2</v>
      </c>
    </row>
    <row r="115" spans="1:24" s="403" customFormat="1" x14ac:dyDescent="0.35">
      <c r="A115" s="533">
        <v>106</v>
      </c>
      <c r="B115" s="535" t="s">
        <v>110</v>
      </c>
      <c r="C115" s="1100">
        <v>53010124</v>
      </c>
      <c r="D115" s="537" t="s">
        <v>808</v>
      </c>
      <c r="E115" s="407">
        <v>18</v>
      </c>
      <c r="F115" s="405">
        <v>16</v>
      </c>
      <c r="G115" s="405">
        <v>34</v>
      </c>
      <c r="H115" s="408">
        <v>8</v>
      </c>
      <c r="I115" s="404">
        <v>0</v>
      </c>
      <c r="J115" s="405">
        <v>0</v>
      </c>
      <c r="K115" s="405">
        <v>0</v>
      </c>
      <c r="L115" s="406">
        <v>0</v>
      </c>
      <c r="M115" s="407">
        <v>2</v>
      </c>
      <c r="N115" s="405">
        <v>1</v>
      </c>
      <c r="O115" s="405">
        <v>3</v>
      </c>
      <c r="P115" s="408">
        <v>1</v>
      </c>
      <c r="Q115" s="404">
        <v>2</v>
      </c>
      <c r="R115" s="405">
        <v>1</v>
      </c>
      <c r="S115" s="405">
        <v>3</v>
      </c>
      <c r="T115" s="406">
        <v>1</v>
      </c>
      <c r="U115" s="404">
        <v>4</v>
      </c>
      <c r="V115" s="405">
        <v>2</v>
      </c>
      <c r="W115" s="405">
        <v>6</v>
      </c>
      <c r="X115" s="406">
        <v>2</v>
      </c>
    </row>
    <row r="116" spans="1:24" s="403" customFormat="1" x14ac:dyDescent="0.35">
      <c r="A116" s="533">
        <v>107</v>
      </c>
      <c r="B116" s="535" t="s">
        <v>111</v>
      </c>
      <c r="C116" s="1100">
        <v>53010125</v>
      </c>
      <c r="D116" s="537" t="s">
        <v>809</v>
      </c>
      <c r="E116" s="407">
        <v>13</v>
      </c>
      <c r="F116" s="405">
        <v>7</v>
      </c>
      <c r="G116" s="405">
        <v>20</v>
      </c>
      <c r="H116" s="408">
        <v>7</v>
      </c>
      <c r="I116" s="404">
        <v>0</v>
      </c>
      <c r="J116" s="405">
        <v>0</v>
      </c>
      <c r="K116" s="405">
        <v>0</v>
      </c>
      <c r="L116" s="406">
        <v>0</v>
      </c>
      <c r="M116" s="407">
        <v>1</v>
      </c>
      <c r="N116" s="405">
        <v>0</v>
      </c>
      <c r="O116" s="405">
        <v>1</v>
      </c>
      <c r="P116" s="408">
        <v>1</v>
      </c>
      <c r="Q116" s="404">
        <v>4</v>
      </c>
      <c r="R116" s="405">
        <v>0</v>
      </c>
      <c r="S116" s="405">
        <v>4</v>
      </c>
      <c r="T116" s="406">
        <v>1</v>
      </c>
      <c r="U116" s="404">
        <v>5</v>
      </c>
      <c r="V116" s="405">
        <v>0</v>
      </c>
      <c r="W116" s="405">
        <v>5</v>
      </c>
      <c r="X116" s="406">
        <v>2</v>
      </c>
    </row>
    <row r="117" spans="1:24" s="403" customFormat="1" x14ac:dyDescent="0.35">
      <c r="A117" s="533">
        <v>108</v>
      </c>
      <c r="B117" s="535" t="s">
        <v>112</v>
      </c>
      <c r="C117" s="1100">
        <v>53010126</v>
      </c>
      <c r="D117" s="537" t="s">
        <v>810</v>
      </c>
      <c r="E117" s="407">
        <v>509</v>
      </c>
      <c r="F117" s="405">
        <v>512</v>
      </c>
      <c r="G117" s="405">
        <v>1021</v>
      </c>
      <c r="H117" s="408">
        <v>32</v>
      </c>
      <c r="I117" s="404">
        <v>0</v>
      </c>
      <c r="J117" s="405">
        <v>0</v>
      </c>
      <c r="K117" s="405">
        <v>0</v>
      </c>
      <c r="L117" s="406">
        <v>0</v>
      </c>
      <c r="M117" s="407">
        <v>45</v>
      </c>
      <c r="N117" s="405">
        <v>47</v>
      </c>
      <c r="O117" s="405">
        <v>92</v>
      </c>
      <c r="P117" s="408">
        <v>4</v>
      </c>
      <c r="Q117" s="404">
        <v>63</v>
      </c>
      <c r="R117" s="405">
        <v>69</v>
      </c>
      <c r="S117" s="405">
        <v>132</v>
      </c>
      <c r="T117" s="406">
        <v>4</v>
      </c>
      <c r="U117" s="404">
        <v>108</v>
      </c>
      <c r="V117" s="405">
        <v>116</v>
      </c>
      <c r="W117" s="405">
        <v>224</v>
      </c>
      <c r="X117" s="406">
        <v>8</v>
      </c>
    </row>
    <row r="118" spans="1:24" s="403" customFormat="1" x14ac:dyDescent="0.35">
      <c r="A118" s="533">
        <v>109</v>
      </c>
      <c r="B118" s="535" t="s">
        <v>113</v>
      </c>
      <c r="C118" s="1100">
        <v>53010127</v>
      </c>
      <c r="D118" s="537" t="s">
        <v>811</v>
      </c>
      <c r="E118" s="407">
        <v>75</v>
      </c>
      <c r="F118" s="405">
        <v>82</v>
      </c>
      <c r="G118" s="405">
        <v>157</v>
      </c>
      <c r="H118" s="408">
        <v>8</v>
      </c>
      <c r="I118" s="404">
        <v>0</v>
      </c>
      <c r="J118" s="405">
        <v>0</v>
      </c>
      <c r="K118" s="405">
        <v>0</v>
      </c>
      <c r="L118" s="406">
        <v>0</v>
      </c>
      <c r="M118" s="407">
        <v>6</v>
      </c>
      <c r="N118" s="405">
        <v>4</v>
      </c>
      <c r="O118" s="405">
        <v>10</v>
      </c>
      <c r="P118" s="408">
        <v>1</v>
      </c>
      <c r="Q118" s="404">
        <v>11</v>
      </c>
      <c r="R118" s="405">
        <v>9</v>
      </c>
      <c r="S118" s="405">
        <v>20</v>
      </c>
      <c r="T118" s="406">
        <v>1</v>
      </c>
      <c r="U118" s="404">
        <v>17</v>
      </c>
      <c r="V118" s="405">
        <v>13</v>
      </c>
      <c r="W118" s="405">
        <v>30</v>
      </c>
      <c r="X118" s="406">
        <v>2</v>
      </c>
    </row>
    <row r="119" spans="1:24" s="403" customFormat="1" x14ac:dyDescent="0.35">
      <c r="A119" s="533">
        <v>110</v>
      </c>
      <c r="B119" s="535" t="s">
        <v>114</v>
      </c>
      <c r="C119" s="1100">
        <v>53010128</v>
      </c>
      <c r="D119" s="537" t="s">
        <v>812</v>
      </c>
      <c r="E119" s="407">
        <v>42</v>
      </c>
      <c r="F119" s="405">
        <v>33</v>
      </c>
      <c r="G119" s="405">
        <v>75</v>
      </c>
      <c r="H119" s="408">
        <v>9</v>
      </c>
      <c r="I119" s="404">
        <v>2</v>
      </c>
      <c r="J119" s="405">
        <v>4</v>
      </c>
      <c r="K119" s="405">
        <v>6</v>
      </c>
      <c r="L119" s="406">
        <v>1</v>
      </c>
      <c r="M119" s="407">
        <v>6</v>
      </c>
      <c r="N119" s="405">
        <v>5</v>
      </c>
      <c r="O119" s="405">
        <v>11</v>
      </c>
      <c r="P119" s="408">
        <v>1</v>
      </c>
      <c r="Q119" s="404">
        <v>5</v>
      </c>
      <c r="R119" s="405">
        <v>6</v>
      </c>
      <c r="S119" s="405">
        <v>11</v>
      </c>
      <c r="T119" s="406">
        <v>1</v>
      </c>
      <c r="U119" s="404">
        <v>13</v>
      </c>
      <c r="V119" s="405">
        <v>15</v>
      </c>
      <c r="W119" s="405">
        <v>28</v>
      </c>
      <c r="X119" s="406">
        <v>3</v>
      </c>
    </row>
    <row r="120" spans="1:24" s="403" customFormat="1" x14ac:dyDescent="0.35">
      <c r="A120" s="533">
        <v>111</v>
      </c>
      <c r="B120" s="535" t="s">
        <v>115</v>
      </c>
      <c r="C120" s="1100">
        <v>53010129</v>
      </c>
      <c r="D120" s="537" t="s">
        <v>813</v>
      </c>
      <c r="E120" s="407">
        <v>35</v>
      </c>
      <c r="F120" s="405">
        <v>28</v>
      </c>
      <c r="G120" s="405">
        <v>63</v>
      </c>
      <c r="H120" s="408">
        <v>8</v>
      </c>
      <c r="I120" s="404">
        <v>0</v>
      </c>
      <c r="J120" s="405">
        <v>0</v>
      </c>
      <c r="K120" s="405">
        <v>0</v>
      </c>
      <c r="L120" s="406">
        <v>0</v>
      </c>
      <c r="M120" s="407">
        <v>6</v>
      </c>
      <c r="N120" s="405">
        <v>2</v>
      </c>
      <c r="O120" s="405">
        <v>8</v>
      </c>
      <c r="P120" s="408">
        <v>1</v>
      </c>
      <c r="Q120" s="404">
        <v>4</v>
      </c>
      <c r="R120" s="405">
        <v>4</v>
      </c>
      <c r="S120" s="405">
        <v>8</v>
      </c>
      <c r="T120" s="406">
        <v>1</v>
      </c>
      <c r="U120" s="404">
        <v>10</v>
      </c>
      <c r="V120" s="405">
        <v>6</v>
      </c>
      <c r="W120" s="405">
        <v>16</v>
      </c>
      <c r="X120" s="406">
        <v>2</v>
      </c>
    </row>
    <row r="121" spans="1:24" s="403" customFormat="1" x14ac:dyDescent="0.35">
      <c r="A121" s="533">
        <v>112</v>
      </c>
      <c r="B121" s="535" t="s">
        <v>116</v>
      </c>
      <c r="C121" s="1100">
        <v>53010131</v>
      </c>
      <c r="D121" s="537" t="s">
        <v>814</v>
      </c>
      <c r="E121" s="407">
        <v>46</v>
      </c>
      <c r="F121" s="405">
        <v>49</v>
      </c>
      <c r="G121" s="405">
        <v>95</v>
      </c>
      <c r="H121" s="408">
        <v>8</v>
      </c>
      <c r="I121" s="404">
        <v>0</v>
      </c>
      <c r="J121" s="405">
        <v>0</v>
      </c>
      <c r="K121" s="405">
        <v>0</v>
      </c>
      <c r="L121" s="406">
        <v>0</v>
      </c>
      <c r="M121" s="407">
        <v>11</v>
      </c>
      <c r="N121" s="405">
        <v>5</v>
      </c>
      <c r="O121" s="405">
        <v>16</v>
      </c>
      <c r="P121" s="408">
        <v>1</v>
      </c>
      <c r="Q121" s="404">
        <v>5</v>
      </c>
      <c r="R121" s="405">
        <v>5</v>
      </c>
      <c r="S121" s="405">
        <v>10</v>
      </c>
      <c r="T121" s="406">
        <v>1</v>
      </c>
      <c r="U121" s="404">
        <v>16</v>
      </c>
      <c r="V121" s="405">
        <v>10</v>
      </c>
      <c r="W121" s="405">
        <v>26</v>
      </c>
      <c r="X121" s="406">
        <v>2</v>
      </c>
    </row>
    <row r="122" spans="1:24" s="403" customFormat="1" x14ac:dyDescent="0.35">
      <c r="A122" s="533">
        <v>113</v>
      </c>
      <c r="B122" s="535" t="s">
        <v>117</v>
      </c>
      <c r="C122" s="1100">
        <v>53010132</v>
      </c>
      <c r="D122" s="537" t="s">
        <v>815</v>
      </c>
      <c r="E122" s="407">
        <v>150</v>
      </c>
      <c r="F122" s="405">
        <v>85</v>
      </c>
      <c r="G122" s="405">
        <v>235</v>
      </c>
      <c r="H122" s="408">
        <v>11</v>
      </c>
      <c r="I122" s="404">
        <v>0</v>
      </c>
      <c r="J122" s="405">
        <v>0</v>
      </c>
      <c r="K122" s="405">
        <v>0</v>
      </c>
      <c r="L122" s="406">
        <v>0</v>
      </c>
      <c r="M122" s="407">
        <v>5</v>
      </c>
      <c r="N122" s="405">
        <v>7</v>
      </c>
      <c r="O122" s="405">
        <v>12</v>
      </c>
      <c r="P122" s="408">
        <v>1</v>
      </c>
      <c r="Q122" s="404">
        <v>14</v>
      </c>
      <c r="R122" s="405">
        <v>11</v>
      </c>
      <c r="S122" s="405">
        <v>25</v>
      </c>
      <c r="T122" s="406">
        <v>1</v>
      </c>
      <c r="U122" s="404">
        <v>19</v>
      </c>
      <c r="V122" s="405">
        <v>18</v>
      </c>
      <c r="W122" s="405">
        <v>37</v>
      </c>
      <c r="X122" s="406">
        <v>2</v>
      </c>
    </row>
    <row r="123" spans="1:24" s="403" customFormat="1" x14ac:dyDescent="0.35">
      <c r="A123" s="533">
        <v>114</v>
      </c>
      <c r="B123" s="535" t="s">
        <v>118</v>
      </c>
      <c r="C123" s="1100">
        <v>53010133</v>
      </c>
      <c r="D123" s="537" t="s">
        <v>816</v>
      </c>
      <c r="E123" s="407">
        <v>9</v>
      </c>
      <c r="F123" s="405">
        <v>7</v>
      </c>
      <c r="G123" s="405">
        <v>16</v>
      </c>
      <c r="H123" s="408">
        <v>7</v>
      </c>
      <c r="I123" s="404">
        <v>0</v>
      </c>
      <c r="J123" s="405">
        <v>0</v>
      </c>
      <c r="K123" s="405">
        <v>0</v>
      </c>
      <c r="L123" s="406">
        <v>0</v>
      </c>
      <c r="M123" s="407">
        <v>1</v>
      </c>
      <c r="N123" s="405">
        <v>2</v>
      </c>
      <c r="O123" s="405">
        <v>3</v>
      </c>
      <c r="P123" s="408">
        <v>1</v>
      </c>
      <c r="Q123" s="404">
        <v>0</v>
      </c>
      <c r="R123" s="405">
        <v>0</v>
      </c>
      <c r="S123" s="405">
        <v>0</v>
      </c>
      <c r="T123" s="406">
        <v>0</v>
      </c>
      <c r="U123" s="404">
        <v>1</v>
      </c>
      <c r="V123" s="405">
        <v>2</v>
      </c>
      <c r="W123" s="405">
        <v>3</v>
      </c>
      <c r="X123" s="406">
        <v>1</v>
      </c>
    </row>
    <row r="124" spans="1:24" s="403" customFormat="1" x14ac:dyDescent="0.35">
      <c r="A124" s="533">
        <v>115</v>
      </c>
      <c r="B124" s="535" t="s">
        <v>119</v>
      </c>
      <c r="C124" s="1100">
        <v>53010134</v>
      </c>
      <c r="D124" s="537" t="s">
        <v>817</v>
      </c>
      <c r="E124" s="407">
        <v>14</v>
      </c>
      <c r="F124" s="405">
        <v>10</v>
      </c>
      <c r="G124" s="405">
        <v>24</v>
      </c>
      <c r="H124" s="408">
        <v>7</v>
      </c>
      <c r="I124" s="404">
        <v>0</v>
      </c>
      <c r="J124" s="405">
        <v>0</v>
      </c>
      <c r="K124" s="405">
        <v>0</v>
      </c>
      <c r="L124" s="406">
        <v>0</v>
      </c>
      <c r="M124" s="407">
        <v>6</v>
      </c>
      <c r="N124" s="405">
        <v>1</v>
      </c>
      <c r="O124" s="405">
        <v>7</v>
      </c>
      <c r="P124" s="408">
        <v>1</v>
      </c>
      <c r="Q124" s="404">
        <v>1</v>
      </c>
      <c r="R124" s="405">
        <v>3</v>
      </c>
      <c r="S124" s="405">
        <v>4</v>
      </c>
      <c r="T124" s="406">
        <v>1</v>
      </c>
      <c r="U124" s="404">
        <v>7</v>
      </c>
      <c r="V124" s="405">
        <v>4</v>
      </c>
      <c r="W124" s="405">
        <v>11</v>
      </c>
      <c r="X124" s="406">
        <v>2</v>
      </c>
    </row>
    <row r="125" spans="1:24" s="403" customFormat="1" x14ac:dyDescent="0.35">
      <c r="A125" s="533">
        <v>116</v>
      </c>
      <c r="B125" s="535" t="s">
        <v>120</v>
      </c>
      <c r="C125" s="1100">
        <v>53010135</v>
      </c>
      <c r="D125" s="537" t="s">
        <v>818</v>
      </c>
      <c r="E125" s="407">
        <v>28</v>
      </c>
      <c r="F125" s="405">
        <v>24</v>
      </c>
      <c r="G125" s="405">
        <v>52</v>
      </c>
      <c r="H125" s="408">
        <v>8</v>
      </c>
      <c r="I125" s="404">
        <v>0</v>
      </c>
      <c r="J125" s="405">
        <v>0</v>
      </c>
      <c r="K125" s="405">
        <v>0</v>
      </c>
      <c r="L125" s="406">
        <v>0</v>
      </c>
      <c r="M125" s="407">
        <v>2</v>
      </c>
      <c r="N125" s="405">
        <v>4</v>
      </c>
      <c r="O125" s="405">
        <v>6</v>
      </c>
      <c r="P125" s="408">
        <v>1</v>
      </c>
      <c r="Q125" s="404">
        <v>4</v>
      </c>
      <c r="R125" s="405">
        <v>5</v>
      </c>
      <c r="S125" s="405">
        <v>9</v>
      </c>
      <c r="T125" s="406">
        <v>1</v>
      </c>
      <c r="U125" s="404">
        <v>6</v>
      </c>
      <c r="V125" s="405">
        <v>9</v>
      </c>
      <c r="W125" s="405">
        <v>15</v>
      </c>
      <c r="X125" s="406">
        <v>2</v>
      </c>
    </row>
    <row r="126" spans="1:24" s="403" customFormat="1" x14ac:dyDescent="0.35">
      <c r="A126" s="533">
        <v>117</v>
      </c>
      <c r="B126" s="535" t="s">
        <v>121</v>
      </c>
      <c r="C126" s="1100">
        <v>53010136</v>
      </c>
      <c r="D126" s="537" t="s">
        <v>819</v>
      </c>
      <c r="E126" s="407">
        <v>24</v>
      </c>
      <c r="F126" s="405">
        <v>27</v>
      </c>
      <c r="G126" s="405">
        <v>51</v>
      </c>
      <c r="H126" s="408">
        <v>8</v>
      </c>
      <c r="I126" s="404">
        <v>0</v>
      </c>
      <c r="J126" s="405">
        <v>0</v>
      </c>
      <c r="K126" s="405">
        <v>0</v>
      </c>
      <c r="L126" s="406">
        <v>0</v>
      </c>
      <c r="M126" s="407">
        <v>1</v>
      </c>
      <c r="N126" s="405">
        <v>4</v>
      </c>
      <c r="O126" s="405">
        <v>5</v>
      </c>
      <c r="P126" s="408">
        <v>1</v>
      </c>
      <c r="Q126" s="404">
        <v>4</v>
      </c>
      <c r="R126" s="405">
        <v>1</v>
      </c>
      <c r="S126" s="405">
        <v>5</v>
      </c>
      <c r="T126" s="406">
        <v>1</v>
      </c>
      <c r="U126" s="404">
        <v>5</v>
      </c>
      <c r="V126" s="405">
        <v>5</v>
      </c>
      <c r="W126" s="405">
        <v>10</v>
      </c>
      <c r="X126" s="406">
        <v>2</v>
      </c>
    </row>
    <row r="127" spans="1:24" s="403" customFormat="1" x14ac:dyDescent="0.35">
      <c r="A127" s="533">
        <v>118</v>
      </c>
      <c r="B127" s="535" t="s">
        <v>122</v>
      </c>
      <c r="C127" s="1100">
        <v>53010137</v>
      </c>
      <c r="D127" s="537" t="s">
        <v>820</v>
      </c>
      <c r="E127" s="407">
        <v>41</v>
      </c>
      <c r="F127" s="405">
        <v>44</v>
      </c>
      <c r="G127" s="405">
        <v>85</v>
      </c>
      <c r="H127" s="408">
        <v>9</v>
      </c>
      <c r="I127" s="404">
        <v>2</v>
      </c>
      <c r="J127" s="405">
        <v>4</v>
      </c>
      <c r="K127" s="405">
        <v>6</v>
      </c>
      <c r="L127" s="406">
        <v>1</v>
      </c>
      <c r="M127" s="407">
        <v>7</v>
      </c>
      <c r="N127" s="405">
        <v>6</v>
      </c>
      <c r="O127" s="405">
        <v>13</v>
      </c>
      <c r="P127" s="408">
        <v>1</v>
      </c>
      <c r="Q127" s="404">
        <v>4</v>
      </c>
      <c r="R127" s="405">
        <v>9</v>
      </c>
      <c r="S127" s="405">
        <v>13</v>
      </c>
      <c r="T127" s="406">
        <v>1</v>
      </c>
      <c r="U127" s="404">
        <v>13</v>
      </c>
      <c r="V127" s="405">
        <v>19</v>
      </c>
      <c r="W127" s="405">
        <v>32</v>
      </c>
      <c r="X127" s="406">
        <v>3</v>
      </c>
    </row>
    <row r="128" spans="1:24" s="403" customFormat="1" x14ac:dyDescent="0.35">
      <c r="A128" s="533">
        <v>119</v>
      </c>
      <c r="B128" s="535" t="s">
        <v>123</v>
      </c>
      <c r="C128" s="1100">
        <v>53010138</v>
      </c>
      <c r="D128" s="537" t="s">
        <v>821</v>
      </c>
      <c r="E128" s="407">
        <v>59</v>
      </c>
      <c r="F128" s="405">
        <v>64</v>
      </c>
      <c r="G128" s="405">
        <v>123</v>
      </c>
      <c r="H128" s="408">
        <v>8</v>
      </c>
      <c r="I128" s="404">
        <v>0</v>
      </c>
      <c r="J128" s="405">
        <v>0</v>
      </c>
      <c r="K128" s="405">
        <v>0</v>
      </c>
      <c r="L128" s="406">
        <v>0</v>
      </c>
      <c r="M128" s="407">
        <v>6</v>
      </c>
      <c r="N128" s="405">
        <v>8</v>
      </c>
      <c r="O128" s="405">
        <v>14</v>
      </c>
      <c r="P128" s="408">
        <v>1</v>
      </c>
      <c r="Q128" s="404">
        <v>9</v>
      </c>
      <c r="R128" s="405">
        <v>9</v>
      </c>
      <c r="S128" s="405">
        <v>18</v>
      </c>
      <c r="T128" s="406">
        <v>1</v>
      </c>
      <c r="U128" s="404">
        <v>15</v>
      </c>
      <c r="V128" s="405">
        <v>17</v>
      </c>
      <c r="W128" s="405">
        <v>32</v>
      </c>
      <c r="X128" s="406">
        <v>2</v>
      </c>
    </row>
    <row r="129" spans="1:24" s="403" customFormat="1" x14ac:dyDescent="0.35">
      <c r="A129" s="533">
        <v>120</v>
      </c>
      <c r="B129" s="535" t="s">
        <v>124</v>
      </c>
      <c r="C129" s="1100">
        <v>53010139</v>
      </c>
      <c r="D129" s="537" t="s">
        <v>822</v>
      </c>
      <c r="E129" s="407">
        <v>72</v>
      </c>
      <c r="F129" s="405">
        <v>69</v>
      </c>
      <c r="G129" s="405">
        <v>141</v>
      </c>
      <c r="H129" s="408">
        <v>8</v>
      </c>
      <c r="I129" s="404">
        <v>0</v>
      </c>
      <c r="J129" s="405">
        <v>0</v>
      </c>
      <c r="K129" s="405">
        <v>0</v>
      </c>
      <c r="L129" s="406">
        <v>0</v>
      </c>
      <c r="M129" s="407">
        <v>10</v>
      </c>
      <c r="N129" s="405">
        <v>9</v>
      </c>
      <c r="O129" s="405">
        <v>19</v>
      </c>
      <c r="P129" s="408">
        <v>1</v>
      </c>
      <c r="Q129" s="404">
        <v>7</v>
      </c>
      <c r="R129" s="405">
        <v>10</v>
      </c>
      <c r="S129" s="405">
        <v>17</v>
      </c>
      <c r="T129" s="406">
        <v>1</v>
      </c>
      <c r="U129" s="404">
        <v>17</v>
      </c>
      <c r="V129" s="405">
        <v>19</v>
      </c>
      <c r="W129" s="405">
        <v>36</v>
      </c>
      <c r="X129" s="406">
        <v>2</v>
      </c>
    </row>
    <row r="130" spans="1:24" s="403" customFormat="1" x14ac:dyDescent="0.35">
      <c r="A130" s="533">
        <v>121</v>
      </c>
      <c r="B130" s="535" t="s">
        <v>125</v>
      </c>
      <c r="C130" s="1100">
        <v>53010140</v>
      </c>
      <c r="D130" s="537" t="s">
        <v>823</v>
      </c>
      <c r="E130" s="407">
        <v>123</v>
      </c>
      <c r="F130" s="405">
        <v>99</v>
      </c>
      <c r="G130" s="405">
        <v>222</v>
      </c>
      <c r="H130" s="408">
        <v>12</v>
      </c>
      <c r="I130" s="404">
        <v>8</v>
      </c>
      <c r="J130" s="405">
        <v>2</v>
      </c>
      <c r="K130" s="405">
        <v>10</v>
      </c>
      <c r="L130" s="406">
        <v>1</v>
      </c>
      <c r="M130" s="407">
        <v>6</v>
      </c>
      <c r="N130" s="405">
        <v>12</v>
      </c>
      <c r="O130" s="405">
        <v>18</v>
      </c>
      <c r="P130" s="408">
        <v>1</v>
      </c>
      <c r="Q130" s="404">
        <v>14</v>
      </c>
      <c r="R130" s="405">
        <v>14</v>
      </c>
      <c r="S130" s="405">
        <v>28</v>
      </c>
      <c r="T130" s="406">
        <v>1</v>
      </c>
      <c r="U130" s="404">
        <v>28</v>
      </c>
      <c r="V130" s="405">
        <v>28</v>
      </c>
      <c r="W130" s="405">
        <v>56</v>
      </c>
      <c r="X130" s="406">
        <v>3</v>
      </c>
    </row>
    <row r="131" spans="1:24" s="403" customFormat="1" x14ac:dyDescent="0.35">
      <c r="A131" s="533">
        <v>122</v>
      </c>
      <c r="B131" s="535" t="s">
        <v>126</v>
      </c>
      <c r="C131" s="1100">
        <v>53010141</v>
      </c>
      <c r="D131" s="537" t="s">
        <v>824</v>
      </c>
      <c r="E131" s="407">
        <v>26</v>
      </c>
      <c r="F131" s="405">
        <v>22</v>
      </c>
      <c r="G131" s="405">
        <v>48</v>
      </c>
      <c r="H131" s="408">
        <v>8</v>
      </c>
      <c r="I131" s="404">
        <v>2</v>
      </c>
      <c r="J131" s="405">
        <v>1</v>
      </c>
      <c r="K131" s="405">
        <v>3</v>
      </c>
      <c r="L131" s="406">
        <v>1</v>
      </c>
      <c r="M131" s="407">
        <v>2</v>
      </c>
      <c r="N131" s="405">
        <v>3</v>
      </c>
      <c r="O131" s="405">
        <v>5</v>
      </c>
      <c r="P131" s="408">
        <v>1</v>
      </c>
      <c r="Q131" s="404">
        <v>4</v>
      </c>
      <c r="R131" s="405">
        <v>3</v>
      </c>
      <c r="S131" s="405">
        <v>7</v>
      </c>
      <c r="T131" s="406">
        <v>1</v>
      </c>
      <c r="U131" s="404">
        <v>8</v>
      </c>
      <c r="V131" s="405">
        <v>7</v>
      </c>
      <c r="W131" s="405">
        <v>15</v>
      </c>
      <c r="X131" s="406">
        <v>3</v>
      </c>
    </row>
    <row r="132" spans="1:24" s="403" customFormat="1" x14ac:dyDescent="0.35">
      <c r="A132" s="533">
        <v>123</v>
      </c>
      <c r="B132" s="535" t="s">
        <v>127</v>
      </c>
      <c r="C132" s="1100">
        <v>53010142</v>
      </c>
      <c r="D132" s="537" t="s">
        <v>825</v>
      </c>
      <c r="E132" s="407">
        <v>23</v>
      </c>
      <c r="F132" s="405">
        <v>25</v>
      </c>
      <c r="G132" s="405">
        <v>48</v>
      </c>
      <c r="H132" s="408">
        <v>9</v>
      </c>
      <c r="I132" s="404">
        <v>2</v>
      </c>
      <c r="J132" s="405">
        <v>4</v>
      </c>
      <c r="K132" s="405">
        <v>6</v>
      </c>
      <c r="L132" s="406">
        <v>1</v>
      </c>
      <c r="M132" s="407">
        <v>0</v>
      </c>
      <c r="N132" s="405">
        <v>6</v>
      </c>
      <c r="O132" s="405">
        <v>6</v>
      </c>
      <c r="P132" s="408">
        <v>1</v>
      </c>
      <c r="Q132" s="404">
        <v>4</v>
      </c>
      <c r="R132" s="405">
        <v>6</v>
      </c>
      <c r="S132" s="405">
        <v>10</v>
      </c>
      <c r="T132" s="406">
        <v>1</v>
      </c>
      <c r="U132" s="404">
        <v>6</v>
      </c>
      <c r="V132" s="405">
        <v>16</v>
      </c>
      <c r="W132" s="405">
        <v>22</v>
      </c>
      <c r="X132" s="406">
        <v>3</v>
      </c>
    </row>
    <row r="133" spans="1:24" s="403" customFormat="1" x14ac:dyDescent="0.35">
      <c r="A133" s="533">
        <v>124</v>
      </c>
      <c r="B133" s="535" t="s">
        <v>128</v>
      </c>
      <c r="C133" s="1100">
        <v>53010143</v>
      </c>
      <c r="D133" s="537" t="s">
        <v>826</v>
      </c>
      <c r="E133" s="407">
        <v>26</v>
      </c>
      <c r="F133" s="405">
        <v>18</v>
      </c>
      <c r="G133" s="405">
        <v>44</v>
      </c>
      <c r="H133" s="408">
        <v>9</v>
      </c>
      <c r="I133" s="404">
        <v>2</v>
      </c>
      <c r="J133" s="405">
        <v>5</v>
      </c>
      <c r="K133" s="405">
        <v>7</v>
      </c>
      <c r="L133" s="406">
        <v>1</v>
      </c>
      <c r="M133" s="407">
        <v>6</v>
      </c>
      <c r="N133" s="405">
        <v>2</v>
      </c>
      <c r="O133" s="405">
        <v>8</v>
      </c>
      <c r="P133" s="408">
        <v>1</v>
      </c>
      <c r="Q133" s="404">
        <v>3</v>
      </c>
      <c r="R133" s="405">
        <v>1</v>
      </c>
      <c r="S133" s="405">
        <v>4</v>
      </c>
      <c r="T133" s="406">
        <v>1</v>
      </c>
      <c r="U133" s="404">
        <v>11</v>
      </c>
      <c r="V133" s="405">
        <v>8</v>
      </c>
      <c r="W133" s="405">
        <v>19</v>
      </c>
      <c r="X133" s="406">
        <v>3</v>
      </c>
    </row>
    <row r="134" spans="1:24" s="409" customFormat="1" x14ac:dyDescent="0.35">
      <c r="A134" s="533">
        <v>125</v>
      </c>
      <c r="B134" s="535" t="s">
        <v>129</v>
      </c>
      <c r="C134" s="1100">
        <v>53010144</v>
      </c>
      <c r="D134" s="537" t="s">
        <v>827</v>
      </c>
      <c r="E134" s="407">
        <v>6</v>
      </c>
      <c r="F134" s="405">
        <v>4</v>
      </c>
      <c r="G134" s="405">
        <v>10</v>
      </c>
      <c r="H134" s="408">
        <v>4</v>
      </c>
      <c r="I134" s="404">
        <v>0</v>
      </c>
      <c r="J134" s="405">
        <v>0</v>
      </c>
      <c r="K134" s="405">
        <v>0</v>
      </c>
      <c r="L134" s="406">
        <v>0</v>
      </c>
      <c r="M134" s="407">
        <v>0</v>
      </c>
      <c r="N134" s="405">
        <v>0</v>
      </c>
      <c r="O134" s="405">
        <v>0</v>
      </c>
      <c r="P134" s="408">
        <v>0</v>
      </c>
      <c r="Q134" s="404">
        <v>0</v>
      </c>
      <c r="R134" s="405">
        <v>0</v>
      </c>
      <c r="S134" s="405">
        <v>0</v>
      </c>
      <c r="T134" s="406">
        <v>0</v>
      </c>
      <c r="U134" s="404">
        <v>0</v>
      </c>
      <c r="V134" s="405">
        <v>0</v>
      </c>
      <c r="W134" s="405">
        <v>0</v>
      </c>
      <c r="X134" s="406">
        <v>0</v>
      </c>
    </row>
    <row r="135" spans="1:24" s="409" customFormat="1" x14ac:dyDescent="0.35">
      <c r="A135" s="533">
        <v>126</v>
      </c>
      <c r="B135" s="535" t="s">
        <v>130</v>
      </c>
      <c r="C135" s="1100">
        <v>53010145</v>
      </c>
      <c r="D135" s="537" t="s">
        <v>828</v>
      </c>
      <c r="E135" s="407">
        <v>35</v>
      </c>
      <c r="F135" s="405">
        <v>27</v>
      </c>
      <c r="G135" s="405">
        <v>62</v>
      </c>
      <c r="H135" s="408">
        <v>8</v>
      </c>
      <c r="I135" s="404">
        <v>0</v>
      </c>
      <c r="J135" s="405">
        <v>0</v>
      </c>
      <c r="K135" s="405">
        <v>0</v>
      </c>
      <c r="L135" s="406">
        <v>0</v>
      </c>
      <c r="M135" s="407">
        <v>1</v>
      </c>
      <c r="N135" s="405">
        <v>2</v>
      </c>
      <c r="O135" s="405">
        <v>3</v>
      </c>
      <c r="P135" s="408">
        <v>1</v>
      </c>
      <c r="Q135" s="404">
        <v>3</v>
      </c>
      <c r="R135" s="405">
        <v>8</v>
      </c>
      <c r="S135" s="405">
        <v>11</v>
      </c>
      <c r="T135" s="406">
        <v>1</v>
      </c>
      <c r="U135" s="404">
        <v>4</v>
      </c>
      <c r="V135" s="405">
        <v>10</v>
      </c>
      <c r="W135" s="405">
        <v>14</v>
      </c>
      <c r="X135" s="406">
        <v>2</v>
      </c>
    </row>
    <row r="136" spans="1:24" s="403" customFormat="1" x14ac:dyDescent="0.35">
      <c r="A136" s="533">
        <v>127</v>
      </c>
      <c r="B136" s="535" t="s">
        <v>131</v>
      </c>
      <c r="C136" s="1100">
        <v>53010146</v>
      </c>
      <c r="D136" s="537" t="s">
        <v>829</v>
      </c>
      <c r="E136" s="407">
        <v>19</v>
      </c>
      <c r="F136" s="405">
        <v>11</v>
      </c>
      <c r="G136" s="405">
        <v>30</v>
      </c>
      <c r="H136" s="408">
        <v>7</v>
      </c>
      <c r="I136" s="404">
        <v>0</v>
      </c>
      <c r="J136" s="405">
        <v>0</v>
      </c>
      <c r="K136" s="405">
        <v>0</v>
      </c>
      <c r="L136" s="406">
        <v>0</v>
      </c>
      <c r="M136" s="407">
        <v>0</v>
      </c>
      <c r="N136" s="405">
        <v>0</v>
      </c>
      <c r="O136" s="405">
        <v>0</v>
      </c>
      <c r="P136" s="408">
        <v>0</v>
      </c>
      <c r="Q136" s="404">
        <v>3</v>
      </c>
      <c r="R136" s="405">
        <v>1</v>
      </c>
      <c r="S136" s="405">
        <v>4</v>
      </c>
      <c r="T136" s="406">
        <v>1</v>
      </c>
      <c r="U136" s="404">
        <v>3</v>
      </c>
      <c r="V136" s="405">
        <v>1</v>
      </c>
      <c r="W136" s="405">
        <v>4</v>
      </c>
      <c r="X136" s="406">
        <v>1</v>
      </c>
    </row>
    <row r="137" spans="1:24" s="403" customFormat="1" x14ac:dyDescent="0.35">
      <c r="A137" s="533">
        <v>128</v>
      </c>
      <c r="B137" s="535" t="s">
        <v>132</v>
      </c>
      <c r="C137" s="1100">
        <v>53010147</v>
      </c>
      <c r="D137" s="537" t="s">
        <v>830</v>
      </c>
      <c r="E137" s="407">
        <v>39</v>
      </c>
      <c r="F137" s="405">
        <v>30</v>
      </c>
      <c r="G137" s="405">
        <v>69</v>
      </c>
      <c r="H137" s="408">
        <v>8</v>
      </c>
      <c r="I137" s="404">
        <v>0</v>
      </c>
      <c r="J137" s="405">
        <v>0</v>
      </c>
      <c r="K137" s="405">
        <v>0</v>
      </c>
      <c r="L137" s="406">
        <v>0</v>
      </c>
      <c r="M137" s="407">
        <v>0</v>
      </c>
      <c r="N137" s="405">
        <v>1</v>
      </c>
      <c r="O137" s="405">
        <v>1</v>
      </c>
      <c r="P137" s="408">
        <v>1</v>
      </c>
      <c r="Q137" s="404">
        <v>7</v>
      </c>
      <c r="R137" s="405">
        <v>1</v>
      </c>
      <c r="S137" s="405">
        <v>8</v>
      </c>
      <c r="T137" s="406">
        <v>1</v>
      </c>
      <c r="U137" s="404">
        <v>7</v>
      </c>
      <c r="V137" s="405">
        <v>2</v>
      </c>
      <c r="W137" s="405">
        <v>9</v>
      </c>
      <c r="X137" s="406">
        <v>2</v>
      </c>
    </row>
    <row r="138" spans="1:24" s="403" customFormat="1" x14ac:dyDescent="0.35">
      <c r="A138" s="543">
        <v>129</v>
      </c>
      <c r="B138" s="544" t="s">
        <v>133</v>
      </c>
      <c r="C138" s="1101">
        <v>53010149</v>
      </c>
      <c r="D138" s="562" t="s">
        <v>831</v>
      </c>
      <c r="E138" s="437">
        <v>10</v>
      </c>
      <c r="F138" s="435">
        <v>6</v>
      </c>
      <c r="G138" s="435">
        <v>16</v>
      </c>
      <c r="H138" s="438">
        <v>6</v>
      </c>
      <c r="I138" s="434">
        <v>0</v>
      </c>
      <c r="J138" s="435">
        <v>0</v>
      </c>
      <c r="K138" s="435">
        <v>0</v>
      </c>
      <c r="L138" s="436">
        <v>0</v>
      </c>
      <c r="M138" s="437">
        <v>0</v>
      </c>
      <c r="N138" s="435">
        <v>0</v>
      </c>
      <c r="O138" s="435">
        <v>0</v>
      </c>
      <c r="P138" s="438">
        <v>0</v>
      </c>
      <c r="Q138" s="434">
        <v>1</v>
      </c>
      <c r="R138" s="435">
        <v>1</v>
      </c>
      <c r="S138" s="435">
        <v>2</v>
      </c>
      <c r="T138" s="436">
        <v>1</v>
      </c>
      <c r="U138" s="434">
        <v>1</v>
      </c>
      <c r="V138" s="435">
        <v>1</v>
      </c>
      <c r="W138" s="435">
        <v>2</v>
      </c>
      <c r="X138" s="436">
        <v>1</v>
      </c>
    </row>
    <row r="139" spans="1:24" s="403" customFormat="1" x14ac:dyDescent="0.35">
      <c r="A139" s="553"/>
      <c r="B139" s="554" t="s">
        <v>626</v>
      </c>
      <c r="C139" s="1086"/>
      <c r="D139" s="564"/>
      <c r="E139" s="557">
        <v>2955</v>
      </c>
      <c r="F139" s="558">
        <v>2702</v>
      </c>
      <c r="G139" s="558">
        <v>5657</v>
      </c>
      <c r="H139" s="559">
        <v>438</v>
      </c>
      <c r="I139" s="560">
        <v>21</v>
      </c>
      <c r="J139" s="558">
        <v>24</v>
      </c>
      <c r="K139" s="558">
        <v>45</v>
      </c>
      <c r="L139" s="561">
        <v>7</v>
      </c>
      <c r="M139" s="557">
        <v>276</v>
      </c>
      <c r="N139" s="558">
        <v>264</v>
      </c>
      <c r="O139" s="558">
        <v>540</v>
      </c>
      <c r="P139" s="559">
        <v>48</v>
      </c>
      <c r="Q139" s="560">
        <v>341</v>
      </c>
      <c r="R139" s="558">
        <v>347</v>
      </c>
      <c r="S139" s="558">
        <v>688</v>
      </c>
      <c r="T139" s="561">
        <v>49</v>
      </c>
      <c r="U139" s="560">
        <v>638</v>
      </c>
      <c r="V139" s="558">
        <v>635</v>
      </c>
      <c r="W139" s="558">
        <v>1273</v>
      </c>
      <c r="X139" s="561">
        <v>104</v>
      </c>
    </row>
    <row r="140" spans="1:24" s="403" customFormat="1" x14ac:dyDescent="0.35">
      <c r="A140" s="565"/>
      <c r="B140" s="549" t="s">
        <v>193</v>
      </c>
      <c r="C140" s="1103"/>
      <c r="D140" s="563"/>
      <c r="E140" s="566"/>
      <c r="F140" s="567"/>
      <c r="G140" s="567"/>
      <c r="H140" s="568"/>
      <c r="I140" s="569"/>
      <c r="J140" s="567"/>
      <c r="K140" s="567"/>
      <c r="L140" s="570"/>
      <c r="M140" s="566"/>
      <c r="N140" s="567"/>
      <c r="O140" s="567"/>
      <c r="P140" s="568"/>
      <c r="Q140" s="569"/>
      <c r="R140" s="567"/>
      <c r="S140" s="567"/>
      <c r="T140" s="570"/>
      <c r="U140" s="569"/>
      <c r="V140" s="567"/>
      <c r="W140" s="567"/>
      <c r="X140" s="570"/>
    </row>
    <row r="141" spans="1:24" s="403" customFormat="1" x14ac:dyDescent="0.35">
      <c r="A141" s="533">
        <v>130</v>
      </c>
      <c r="B141" s="535" t="s">
        <v>134</v>
      </c>
      <c r="C141" s="1100">
        <v>53010150</v>
      </c>
      <c r="D141" s="537" t="s">
        <v>832</v>
      </c>
      <c r="E141" s="407">
        <v>52</v>
      </c>
      <c r="F141" s="405">
        <v>38</v>
      </c>
      <c r="G141" s="405">
        <v>90</v>
      </c>
      <c r="H141" s="408">
        <v>8</v>
      </c>
      <c r="I141" s="404">
        <v>0</v>
      </c>
      <c r="J141" s="405">
        <v>0</v>
      </c>
      <c r="K141" s="405">
        <v>0</v>
      </c>
      <c r="L141" s="406">
        <v>0</v>
      </c>
      <c r="M141" s="407">
        <v>6</v>
      </c>
      <c r="N141" s="405">
        <v>5</v>
      </c>
      <c r="O141" s="405">
        <v>11</v>
      </c>
      <c r="P141" s="408">
        <v>1</v>
      </c>
      <c r="Q141" s="404">
        <v>5</v>
      </c>
      <c r="R141" s="405">
        <v>6</v>
      </c>
      <c r="S141" s="405">
        <v>11</v>
      </c>
      <c r="T141" s="406">
        <v>1</v>
      </c>
      <c r="U141" s="404">
        <v>11</v>
      </c>
      <c r="V141" s="405">
        <v>11</v>
      </c>
      <c r="W141" s="405">
        <v>22</v>
      </c>
      <c r="X141" s="406">
        <v>2</v>
      </c>
    </row>
    <row r="142" spans="1:24" s="403" customFormat="1" x14ac:dyDescent="0.35">
      <c r="A142" s="533">
        <v>131</v>
      </c>
      <c r="B142" s="535" t="s">
        <v>135</v>
      </c>
      <c r="C142" s="1100">
        <v>53010151</v>
      </c>
      <c r="D142" s="537" t="s">
        <v>833</v>
      </c>
      <c r="E142" s="407">
        <v>19</v>
      </c>
      <c r="F142" s="405">
        <v>21</v>
      </c>
      <c r="G142" s="405">
        <v>40</v>
      </c>
      <c r="H142" s="408">
        <v>7</v>
      </c>
      <c r="I142" s="404">
        <v>0</v>
      </c>
      <c r="J142" s="405">
        <v>0</v>
      </c>
      <c r="K142" s="405">
        <v>0</v>
      </c>
      <c r="L142" s="406">
        <v>0</v>
      </c>
      <c r="M142" s="407">
        <v>0</v>
      </c>
      <c r="N142" s="405">
        <v>2</v>
      </c>
      <c r="O142" s="405">
        <v>2</v>
      </c>
      <c r="P142" s="408">
        <v>1</v>
      </c>
      <c r="Q142" s="404">
        <v>3</v>
      </c>
      <c r="R142" s="405">
        <v>2</v>
      </c>
      <c r="S142" s="405">
        <v>5</v>
      </c>
      <c r="T142" s="406">
        <v>1</v>
      </c>
      <c r="U142" s="404">
        <v>3</v>
      </c>
      <c r="V142" s="405">
        <v>4</v>
      </c>
      <c r="W142" s="405">
        <v>7</v>
      </c>
      <c r="X142" s="406">
        <v>2</v>
      </c>
    </row>
    <row r="143" spans="1:24" s="403" customFormat="1" x14ac:dyDescent="0.35">
      <c r="A143" s="533">
        <v>132</v>
      </c>
      <c r="B143" s="535" t="s">
        <v>136</v>
      </c>
      <c r="C143" s="1100">
        <v>53010152</v>
      </c>
      <c r="D143" s="537" t="s">
        <v>834</v>
      </c>
      <c r="E143" s="407">
        <v>22</v>
      </c>
      <c r="F143" s="405">
        <v>29</v>
      </c>
      <c r="G143" s="405">
        <v>51</v>
      </c>
      <c r="H143" s="408">
        <v>8</v>
      </c>
      <c r="I143" s="404">
        <v>0</v>
      </c>
      <c r="J143" s="405">
        <v>0</v>
      </c>
      <c r="K143" s="405">
        <v>0</v>
      </c>
      <c r="L143" s="406">
        <v>0</v>
      </c>
      <c r="M143" s="407">
        <v>2</v>
      </c>
      <c r="N143" s="405">
        <v>4</v>
      </c>
      <c r="O143" s="405">
        <v>6</v>
      </c>
      <c r="P143" s="408">
        <v>1</v>
      </c>
      <c r="Q143" s="404">
        <v>5</v>
      </c>
      <c r="R143" s="405">
        <v>5</v>
      </c>
      <c r="S143" s="405">
        <v>10</v>
      </c>
      <c r="T143" s="406">
        <v>1</v>
      </c>
      <c r="U143" s="404">
        <v>7</v>
      </c>
      <c r="V143" s="405">
        <v>9</v>
      </c>
      <c r="W143" s="405">
        <v>16</v>
      </c>
      <c r="X143" s="406">
        <v>2</v>
      </c>
    </row>
    <row r="144" spans="1:24" s="403" customFormat="1" x14ac:dyDescent="0.35">
      <c r="A144" s="533">
        <v>133</v>
      </c>
      <c r="B144" s="535" t="s">
        <v>137</v>
      </c>
      <c r="C144" s="1100">
        <v>53010154</v>
      </c>
      <c r="D144" s="537" t="s">
        <v>835</v>
      </c>
      <c r="E144" s="407">
        <v>13</v>
      </c>
      <c r="F144" s="405">
        <v>11</v>
      </c>
      <c r="G144" s="405">
        <v>24</v>
      </c>
      <c r="H144" s="408">
        <v>7</v>
      </c>
      <c r="I144" s="404">
        <v>0</v>
      </c>
      <c r="J144" s="405">
        <v>0</v>
      </c>
      <c r="K144" s="405">
        <v>0</v>
      </c>
      <c r="L144" s="406">
        <v>0</v>
      </c>
      <c r="M144" s="407">
        <v>0</v>
      </c>
      <c r="N144" s="405">
        <v>0</v>
      </c>
      <c r="O144" s="405">
        <v>0</v>
      </c>
      <c r="P144" s="408">
        <v>0</v>
      </c>
      <c r="Q144" s="404">
        <v>0</v>
      </c>
      <c r="R144" s="405">
        <v>1</v>
      </c>
      <c r="S144" s="405">
        <v>1</v>
      </c>
      <c r="T144" s="406">
        <v>1</v>
      </c>
      <c r="U144" s="404">
        <v>0</v>
      </c>
      <c r="V144" s="405">
        <v>1</v>
      </c>
      <c r="W144" s="405">
        <v>1</v>
      </c>
      <c r="X144" s="406">
        <v>1</v>
      </c>
    </row>
    <row r="145" spans="1:24" s="403" customFormat="1" x14ac:dyDescent="0.35">
      <c r="A145" s="533">
        <v>134</v>
      </c>
      <c r="B145" s="535" t="s">
        <v>138</v>
      </c>
      <c r="C145" s="1100">
        <v>53010155</v>
      </c>
      <c r="D145" s="537" t="s">
        <v>836</v>
      </c>
      <c r="E145" s="407">
        <v>23</v>
      </c>
      <c r="F145" s="405">
        <v>27</v>
      </c>
      <c r="G145" s="405">
        <v>50</v>
      </c>
      <c r="H145" s="408">
        <v>8</v>
      </c>
      <c r="I145" s="404">
        <v>0</v>
      </c>
      <c r="J145" s="405">
        <v>0</v>
      </c>
      <c r="K145" s="405">
        <v>0</v>
      </c>
      <c r="L145" s="406">
        <v>0</v>
      </c>
      <c r="M145" s="407">
        <v>2</v>
      </c>
      <c r="N145" s="405">
        <v>5</v>
      </c>
      <c r="O145" s="405">
        <v>7</v>
      </c>
      <c r="P145" s="408">
        <v>1</v>
      </c>
      <c r="Q145" s="404">
        <v>2</v>
      </c>
      <c r="R145" s="405">
        <v>3</v>
      </c>
      <c r="S145" s="405">
        <v>5</v>
      </c>
      <c r="T145" s="406">
        <v>1</v>
      </c>
      <c r="U145" s="404">
        <v>4</v>
      </c>
      <c r="V145" s="405">
        <v>8</v>
      </c>
      <c r="W145" s="405">
        <v>12</v>
      </c>
      <c r="X145" s="406">
        <v>2</v>
      </c>
    </row>
    <row r="146" spans="1:24" s="403" customFormat="1" x14ac:dyDescent="0.35">
      <c r="A146" s="533">
        <v>135</v>
      </c>
      <c r="B146" s="535" t="s">
        <v>139</v>
      </c>
      <c r="C146" s="1100">
        <v>53010156</v>
      </c>
      <c r="D146" s="537" t="s">
        <v>837</v>
      </c>
      <c r="E146" s="407">
        <v>107</v>
      </c>
      <c r="F146" s="405">
        <v>90</v>
      </c>
      <c r="G146" s="405">
        <v>197</v>
      </c>
      <c r="H146" s="408">
        <v>8</v>
      </c>
      <c r="I146" s="404">
        <v>0</v>
      </c>
      <c r="J146" s="405">
        <v>0</v>
      </c>
      <c r="K146" s="405">
        <v>0</v>
      </c>
      <c r="L146" s="406">
        <v>0</v>
      </c>
      <c r="M146" s="407">
        <v>11</v>
      </c>
      <c r="N146" s="405">
        <v>9</v>
      </c>
      <c r="O146" s="405">
        <v>20</v>
      </c>
      <c r="P146" s="408">
        <v>1</v>
      </c>
      <c r="Q146" s="404">
        <v>10</v>
      </c>
      <c r="R146" s="405">
        <v>8</v>
      </c>
      <c r="S146" s="405">
        <v>18</v>
      </c>
      <c r="T146" s="406">
        <v>1</v>
      </c>
      <c r="U146" s="404">
        <v>21</v>
      </c>
      <c r="V146" s="405">
        <v>17</v>
      </c>
      <c r="W146" s="405">
        <v>38</v>
      </c>
      <c r="X146" s="406">
        <v>2</v>
      </c>
    </row>
    <row r="147" spans="1:24" s="403" customFormat="1" x14ac:dyDescent="0.35">
      <c r="A147" s="533">
        <v>136</v>
      </c>
      <c r="B147" s="535" t="s">
        <v>140</v>
      </c>
      <c r="C147" s="1100">
        <v>53010160</v>
      </c>
      <c r="D147" s="537" t="s">
        <v>838</v>
      </c>
      <c r="E147" s="407">
        <v>152</v>
      </c>
      <c r="F147" s="405">
        <v>119</v>
      </c>
      <c r="G147" s="405">
        <v>271</v>
      </c>
      <c r="H147" s="408">
        <v>11</v>
      </c>
      <c r="I147" s="404">
        <v>0</v>
      </c>
      <c r="J147" s="405">
        <v>0</v>
      </c>
      <c r="K147" s="405">
        <v>0</v>
      </c>
      <c r="L147" s="406">
        <v>0</v>
      </c>
      <c r="M147" s="407">
        <v>15</v>
      </c>
      <c r="N147" s="405">
        <v>3</v>
      </c>
      <c r="O147" s="405">
        <v>18</v>
      </c>
      <c r="P147" s="408">
        <v>1</v>
      </c>
      <c r="Q147" s="404">
        <v>11</v>
      </c>
      <c r="R147" s="405">
        <v>11</v>
      </c>
      <c r="S147" s="405">
        <v>22</v>
      </c>
      <c r="T147" s="406">
        <v>1</v>
      </c>
      <c r="U147" s="404">
        <v>26</v>
      </c>
      <c r="V147" s="405">
        <v>14</v>
      </c>
      <c r="W147" s="405">
        <v>40</v>
      </c>
      <c r="X147" s="406">
        <v>2</v>
      </c>
    </row>
    <row r="148" spans="1:24" s="403" customFormat="1" x14ac:dyDescent="0.35">
      <c r="A148" s="533">
        <v>137</v>
      </c>
      <c r="B148" s="535" t="s">
        <v>141</v>
      </c>
      <c r="C148" s="1100">
        <v>53010162</v>
      </c>
      <c r="D148" s="537" t="s">
        <v>839</v>
      </c>
      <c r="E148" s="407">
        <v>112</v>
      </c>
      <c r="F148" s="405">
        <v>118</v>
      </c>
      <c r="G148" s="405">
        <v>230</v>
      </c>
      <c r="H148" s="408">
        <v>10</v>
      </c>
      <c r="I148" s="404">
        <v>0</v>
      </c>
      <c r="J148" s="405">
        <v>0</v>
      </c>
      <c r="K148" s="405">
        <v>0</v>
      </c>
      <c r="L148" s="406">
        <v>0</v>
      </c>
      <c r="M148" s="407">
        <v>11</v>
      </c>
      <c r="N148" s="405">
        <v>19</v>
      </c>
      <c r="O148" s="405">
        <v>30</v>
      </c>
      <c r="P148" s="408">
        <v>2</v>
      </c>
      <c r="Q148" s="404">
        <v>9</v>
      </c>
      <c r="R148" s="405">
        <v>18</v>
      </c>
      <c r="S148" s="405">
        <v>27</v>
      </c>
      <c r="T148" s="406">
        <v>1</v>
      </c>
      <c r="U148" s="404">
        <v>20</v>
      </c>
      <c r="V148" s="405">
        <v>37</v>
      </c>
      <c r="W148" s="405">
        <v>57</v>
      </c>
      <c r="X148" s="406">
        <v>3</v>
      </c>
    </row>
    <row r="149" spans="1:24" s="403" customFormat="1" x14ac:dyDescent="0.35">
      <c r="A149" s="533">
        <v>138</v>
      </c>
      <c r="B149" s="535" t="s">
        <v>142</v>
      </c>
      <c r="C149" s="1100">
        <v>53010164</v>
      </c>
      <c r="D149" s="537" t="s">
        <v>840</v>
      </c>
      <c r="E149" s="407">
        <v>77</v>
      </c>
      <c r="F149" s="405">
        <v>62</v>
      </c>
      <c r="G149" s="405">
        <v>139</v>
      </c>
      <c r="H149" s="408">
        <v>11</v>
      </c>
      <c r="I149" s="404">
        <v>0</v>
      </c>
      <c r="J149" s="405">
        <v>0</v>
      </c>
      <c r="K149" s="405">
        <v>0</v>
      </c>
      <c r="L149" s="406">
        <v>0</v>
      </c>
      <c r="M149" s="407">
        <v>7</v>
      </c>
      <c r="N149" s="405">
        <v>7</v>
      </c>
      <c r="O149" s="405">
        <v>14</v>
      </c>
      <c r="P149" s="408">
        <v>1</v>
      </c>
      <c r="Q149" s="404">
        <v>6</v>
      </c>
      <c r="R149" s="405">
        <v>7</v>
      </c>
      <c r="S149" s="405">
        <v>13</v>
      </c>
      <c r="T149" s="406">
        <v>1</v>
      </c>
      <c r="U149" s="404">
        <v>13</v>
      </c>
      <c r="V149" s="405">
        <v>14</v>
      </c>
      <c r="W149" s="405">
        <v>27</v>
      </c>
      <c r="X149" s="406">
        <v>2</v>
      </c>
    </row>
    <row r="150" spans="1:24" s="403" customFormat="1" x14ac:dyDescent="0.35">
      <c r="A150" s="533">
        <v>139</v>
      </c>
      <c r="B150" s="535" t="s">
        <v>143</v>
      </c>
      <c r="C150" s="1100">
        <v>53010165</v>
      </c>
      <c r="D150" s="537" t="s">
        <v>841</v>
      </c>
      <c r="E150" s="407">
        <v>27</v>
      </c>
      <c r="F150" s="405">
        <v>30</v>
      </c>
      <c r="G150" s="405">
        <v>57</v>
      </c>
      <c r="H150" s="408">
        <v>8</v>
      </c>
      <c r="I150" s="404">
        <v>0</v>
      </c>
      <c r="J150" s="405">
        <v>0</v>
      </c>
      <c r="K150" s="405">
        <v>0</v>
      </c>
      <c r="L150" s="406">
        <v>0</v>
      </c>
      <c r="M150" s="407">
        <v>3</v>
      </c>
      <c r="N150" s="405">
        <v>3</v>
      </c>
      <c r="O150" s="405">
        <v>6</v>
      </c>
      <c r="P150" s="408">
        <v>1</v>
      </c>
      <c r="Q150" s="404">
        <v>5</v>
      </c>
      <c r="R150" s="405">
        <v>3</v>
      </c>
      <c r="S150" s="405">
        <v>8</v>
      </c>
      <c r="T150" s="406">
        <v>1</v>
      </c>
      <c r="U150" s="404">
        <v>8</v>
      </c>
      <c r="V150" s="405">
        <v>6</v>
      </c>
      <c r="W150" s="405">
        <v>14</v>
      </c>
      <c r="X150" s="406">
        <v>2</v>
      </c>
    </row>
    <row r="151" spans="1:24" s="403" customFormat="1" x14ac:dyDescent="0.35">
      <c r="A151" s="533">
        <v>140</v>
      </c>
      <c r="B151" s="535" t="s">
        <v>144</v>
      </c>
      <c r="C151" s="1100">
        <v>53010166</v>
      </c>
      <c r="D151" s="537" t="s">
        <v>842</v>
      </c>
      <c r="E151" s="407">
        <v>0</v>
      </c>
      <c r="F151" s="405">
        <v>0</v>
      </c>
      <c r="G151" s="405">
        <v>0</v>
      </c>
      <c r="H151" s="408">
        <v>0</v>
      </c>
      <c r="I151" s="404">
        <v>0</v>
      </c>
      <c r="J151" s="405">
        <v>0</v>
      </c>
      <c r="K151" s="405">
        <v>0</v>
      </c>
      <c r="L151" s="406">
        <v>0</v>
      </c>
      <c r="M151" s="407">
        <v>0</v>
      </c>
      <c r="N151" s="405">
        <v>0</v>
      </c>
      <c r="O151" s="405">
        <v>0</v>
      </c>
      <c r="P151" s="408">
        <v>0</v>
      </c>
      <c r="Q151" s="404">
        <v>0</v>
      </c>
      <c r="R151" s="405">
        <v>0</v>
      </c>
      <c r="S151" s="405">
        <v>0</v>
      </c>
      <c r="T151" s="406">
        <v>0</v>
      </c>
      <c r="U151" s="404">
        <v>0</v>
      </c>
      <c r="V151" s="405">
        <v>0</v>
      </c>
      <c r="W151" s="405">
        <v>0</v>
      </c>
      <c r="X151" s="406">
        <v>0</v>
      </c>
    </row>
    <row r="152" spans="1:24" s="403" customFormat="1" x14ac:dyDescent="0.35">
      <c r="A152" s="533">
        <v>141</v>
      </c>
      <c r="B152" s="535" t="s">
        <v>145</v>
      </c>
      <c r="C152" s="1100">
        <v>53010167</v>
      </c>
      <c r="D152" s="537" t="s">
        <v>843</v>
      </c>
      <c r="E152" s="407">
        <v>13</v>
      </c>
      <c r="F152" s="405">
        <v>8</v>
      </c>
      <c r="G152" s="405">
        <v>21</v>
      </c>
      <c r="H152" s="408">
        <v>5</v>
      </c>
      <c r="I152" s="404">
        <v>0</v>
      </c>
      <c r="J152" s="405">
        <v>0</v>
      </c>
      <c r="K152" s="405">
        <v>0</v>
      </c>
      <c r="L152" s="406">
        <v>0</v>
      </c>
      <c r="M152" s="407">
        <v>0</v>
      </c>
      <c r="N152" s="405">
        <v>0</v>
      </c>
      <c r="O152" s="405">
        <v>0</v>
      </c>
      <c r="P152" s="408">
        <v>0</v>
      </c>
      <c r="Q152" s="404">
        <v>0</v>
      </c>
      <c r="R152" s="405">
        <v>0</v>
      </c>
      <c r="S152" s="405">
        <v>0</v>
      </c>
      <c r="T152" s="406">
        <v>0</v>
      </c>
      <c r="U152" s="404">
        <v>0</v>
      </c>
      <c r="V152" s="405">
        <v>0</v>
      </c>
      <c r="W152" s="405">
        <v>0</v>
      </c>
      <c r="X152" s="406">
        <v>0</v>
      </c>
    </row>
    <row r="153" spans="1:24" s="403" customFormat="1" x14ac:dyDescent="0.35">
      <c r="A153" s="533">
        <v>142</v>
      </c>
      <c r="B153" s="535" t="s">
        <v>146</v>
      </c>
      <c r="C153" s="1100">
        <v>53010168</v>
      </c>
      <c r="D153" s="537" t="s">
        <v>844</v>
      </c>
      <c r="E153" s="407">
        <v>0</v>
      </c>
      <c r="F153" s="405">
        <v>0</v>
      </c>
      <c r="G153" s="405">
        <v>0</v>
      </c>
      <c r="H153" s="408">
        <v>0</v>
      </c>
      <c r="I153" s="404">
        <v>0</v>
      </c>
      <c r="J153" s="405">
        <v>0</v>
      </c>
      <c r="K153" s="405">
        <v>0</v>
      </c>
      <c r="L153" s="406">
        <v>0</v>
      </c>
      <c r="M153" s="407">
        <v>0</v>
      </c>
      <c r="N153" s="405">
        <v>0</v>
      </c>
      <c r="O153" s="405">
        <v>0</v>
      </c>
      <c r="P153" s="408">
        <v>0</v>
      </c>
      <c r="Q153" s="404">
        <v>0</v>
      </c>
      <c r="R153" s="405">
        <v>0</v>
      </c>
      <c r="S153" s="405">
        <v>0</v>
      </c>
      <c r="T153" s="406">
        <v>0</v>
      </c>
      <c r="U153" s="404">
        <v>0</v>
      </c>
      <c r="V153" s="405">
        <v>0</v>
      </c>
      <c r="W153" s="405">
        <v>0</v>
      </c>
      <c r="X153" s="406">
        <v>0</v>
      </c>
    </row>
    <row r="154" spans="1:24" s="403" customFormat="1" x14ac:dyDescent="0.35">
      <c r="A154" s="533">
        <v>143</v>
      </c>
      <c r="B154" s="535" t="s">
        <v>147</v>
      </c>
      <c r="C154" s="1100">
        <v>53010169</v>
      </c>
      <c r="D154" s="537" t="s">
        <v>845</v>
      </c>
      <c r="E154" s="407">
        <v>74</v>
      </c>
      <c r="F154" s="405">
        <v>66</v>
      </c>
      <c r="G154" s="405">
        <v>140</v>
      </c>
      <c r="H154" s="408">
        <v>8</v>
      </c>
      <c r="I154" s="404">
        <v>0</v>
      </c>
      <c r="J154" s="405">
        <v>0</v>
      </c>
      <c r="K154" s="405">
        <v>0</v>
      </c>
      <c r="L154" s="406">
        <v>0</v>
      </c>
      <c r="M154" s="407">
        <v>10</v>
      </c>
      <c r="N154" s="405">
        <v>9</v>
      </c>
      <c r="O154" s="405">
        <v>19</v>
      </c>
      <c r="P154" s="408">
        <v>1</v>
      </c>
      <c r="Q154" s="404">
        <v>8</v>
      </c>
      <c r="R154" s="405">
        <v>10</v>
      </c>
      <c r="S154" s="405">
        <v>18</v>
      </c>
      <c r="T154" s="406">
        <v>1</v>
      </c>
      <c r="U154" s="404">
        <v>18</v>
      </c>
      <c r="V154" s="405">
        <v>19</v>
      </c>
      <c r="W154" s="405">
        <v>37</v>
      </c>
      <c r="X154" s="406">
        <v>2</v>
      </c>
    </row>
    <row r="155" spans="1:24" s="403" customFormat="1" x14ac:dyDescent="0.35">
      <c r="A155" s="533">
        <v>144</v>
      </c>
      <c r="B155" s="535" t="s">
        <v>148</v>
      </c>
      <c r="C155" s="1100">
        <v>53010173</v>
      </c>
      <c r="D155" s="537" t="s">
        <v>846</v>
      </c>
      <c r="E155" s="407">
        <v>28</v>
      </c>
      <c r="F155" s="405">
        <v>27</v>
      </c>
      <c r="G155" s="405">
        <v>55</v>
      </c>
      <c r="H155" s="408">
        <v>8</v>
      </c>
      <c r="I155" s="404">
        <v>0</v>
      </c>
      <c r="J155" s="405">
        <v>0</v>
      </c>
      <c r="K155" s="405">
        <v>0</v>
      </c>
      <c r="L155" s="406">
        <v>0</v>
      </c>
      <c r="M155" s="407">
        <v>1</v>
      </c>
      <c r="N155" s="405">
        <v>4</v>
      </c>
      <c r="O155" s="405">
        <v>5</v>
      </c>
      <c r="P155" s="408">
        <v>1</v>
      </c>
      <c r="Q155" s="404">
        <v>4</v>
      </c>
      <c r="R155" s="405">
        <v>4</v>
      </c>
      <c r="S155" s="405">
        <v>8</v>
      </c>
      <c r="T155" s="406">
        <v>1</v>
      </c>
      <c r="U155" s="404">
        <v>5</v>
      </c>
      <c r="V155" s="405">
        <v>8</v>
      </c>
      <c r="W155" s="405">
        <v>13</v>
      </c>
      <c r="X155" s="406">
        <v>2</v>
      </c>
    </row>
    <row r="156" spans="1:24" s="409" customFormat="1" x14ac:dyDescent="0.35">
      <c r="A156" s="533">
        <v>145</v>
      </c>
      <c r="B156" s="535" t="s">
        <v>149</v>
      </c>
      <c r="C156" s="1100">
        <v>53010174</v>
      </c>
      <c r="D156" s="537" t="s">
        <v>847</v>
      </c>
      <c r="E156" s="407">
        <v>18</v>
      </c>
      <c r="F156" s="405">
        <v>23</v>
      </c>
      <c r="G156" s="405">
        <v>41</v>
      </c>
      <c r="H156" s="408">
        <v>8</v>
      </c>
      <c r="I156" s="404">
        <v>0</v>
      </c>
      <c r="J156" s="405">
        <v>0</v>
      </c>
      <c r="K156" s="405">
        <v>0</v>
      </c>
      <c r="L156" s="406">
        <v>0</v>
      </c>
      <c r="M156" s="407">
        <v>3</v>
      </c>
      <c r="N156" s="405">
        <v>4</v>
      </c>
      <c r="O156" s="405">
        <v>7</v>
      </c>
      <c r="P156" s="408">
        <v>1</v>
      </c>
      <c r="Q156" s="404">
        <v>0</v>
      </c>
      <c r="R156" s="405">
        <v>1</v>
      </c>
      <c r="S156" s="405">
        <v>1</v>
      </c>
      <c r="T156" s="406">
        <v>1</v>
      </c>
      <c r="U156" s="404">
        <v>3</v>
      </c>
      <c r="V156" s="405">
        <v>5</v>
      </c>
      <c r="W156" s="405">
        <v>8</v>
      </c>
      <c r="X156" s="406">
        <v>2</v>
      </c>
    </row>
    <row r="157" spans="1:24" s="409" customFormat="1" x14ac:dyDescent="0.35">
      <c r="A157" s="533">
        <v>146</v>
      </c>
      <c r="B157" s="535" t="s">
        <v>150</v>
      </c>
      <c r="C157" s="1100">
        <v>53010175</v>
      </c>
      <c r="D157" s="537" t="s">
        <v>848</v>
      </c>
      <c r="E157" s="407">
        <v>62</v>
      </c>
      <c r="F157" s="405">
        <v>50</v>
      </c>
      <c r="G157" s="405">
        <v>112</v>
      </c>
      <c r="H157" s="408">
        <v>11</v>
      </c>
      <c r="I157" s="404">
        <v>0</v>
      </c>
      <c r="J157" s="405">
        <v>0</v>
      </c>
      <c r="K157" s="405">
        <v>0</v>
      </c>
      <c r="L157" s="406">
        <v>0</v>
      </c>
      <c r="M157" s="407">
        <v>6</v>
      </c>
      <c r="N157" s="405">
        <v>2</v>
      </c>
      <c r="O157" s="405">
        <v>8</v>
      </c>
      <c r="P157" s="408">
        <v>1</v>
      </c>
      <c r="Q157" s="404">
        <v>6</v>
      </c>
      <c r="R157" s="405">
        <v>4</v>
      </c>
      <c r="S157" s="405">
        <v>10</v>
      </c>
      <c r="T157" s="406">
        <v>1</v>
      </c>
      <c r="U157" s="404">
        <v>12</v>
      </c>
      <c r="V157" s="405">
        <v>6</v>
      </c>
      <c r="W157" s="405">
        <v>18</v>
      </c>
      <c r="X157" s="406">
        <v>2</v>
      </c>
    </row>
    <row r="158" spans="1:24" s="403" customFormat="1" x14ac:dyDescent="0.35">
      <c r="A158" s="543">
        <v>147</v>
      </c>
      <c r="B158" s="544" t="s">
        <v>151</v>
      </c>
      <c r="C158" s="1101">
        <v>53010176</v>
      </c>
      <c r="D158" s="562" t="s">
        <v>849</v>
      </c>
      <c r="E158" s="437">
        <v>92</v>
      </c>
      <c r="F158" s="435">
        <v>80</v>
      </c>
      <c r="G158" s="435">
        <v>172</v>
      </c>
      <c r="H158" s="438">
        <v>12</v>
      </c>
      <c r="I158" s="434">
        <v>6</v>
      </c>
      <c r="J158" s="435">
        <v>2</v>
      </c>
      <c r="K158" s="435">
        <v>8</v>
      </c>
      <c r="L158" s="436">
        <v>1</v>
      </c>
      <c r="M158" s="437">
        <v>9</v>
      </c>
      <c r="N158" s="435">
        <v>11</v>
      </c>
      <c r="O158" s="435">
        <v>20</v>
      </c>
      <c r="P158" s="438">
        <v>1</v>
      </c>
      <c r="Q158" s="434">
        <v>7</v>
      </c>
      <c r="R158" s="435">
        <v>7</v>
      </c>
      <c r="S158" s="435">
        <v>14</v>
      </c>
      <c r="T158" s="436">
        <v>1</v>
      </c>
      <c r="U158" s="434">
        <v>22</v>
      </c>
      <c r="V158" s="435">
        <v>20</v>
      </c>
      <c r="W158" s="435">
        <v>42</v>
      </c>
      <c r="X158" s="436">
        <v>3</v>
      </c>
    </row>
    <row r="159" spans="1:24" s="403" customFormat="1" x14ac:dyDescent="0.35">
      <c r="A159" s="553"/>
      <c r="B159" s="554" t="s">
        <v>627</v>
      </c>
      <c r="C159" s="1086"/>
      <c r="D159" s="564"/>
      <c r="E159" s="557">
        <v>891</v>
      </c>
      <c r="F159" s="558">
        <v>799</v>
      </c>
      <c r="G159" s="558">
        <v>1690</v>
      </c>
      <c r="H159" s="559">
        <v>138</v>
      </c>
      <c r="I159" s="560">
        <v>6</v>
      </c>
      <c r="J159" s="558">
        <v>2</v>
      </c>
      <c r="K159" s="558">
        <v>8</v>
      </c>
      <c r="L159" s="561">
        <v>1</v>
      </c>
      <c r="M159" s="557">
        <v>86</v>
      </c>
      <c r="N159" s="558">
        <v>87</v>
      </c>
      <c r="O159" s="558">
        <v>173</v>
      </c>
      <c r="P159" s="559">
        <v>15</v>
      </c>
      <c r="Q159" s="560">
        <v>81</v>
      </c>
      <c r="R159" s="558">
        <v>90</v>
      </c>
      <c r="S159" s="558">
        <v>171</v>
      </c>
      <c r="T159" s="561">
        <v>15</v>
      </c>
      <c r="U159" s="560">
        <v>173</v>
      </c>
      <c r="V159" s="558">
        <v>179</v>
      </c>
      <c r="W159" s="558">
        <v>352</v>
      </c>
      <c r="X159" s="561">
        <v>31</v>
      </c>
    </row>
    <row r="160" spans="1:24" s="403" customFormat="1" x14ac:dyDescent="0.35">
      <c r="A160" s="565"/>
      <c r="B160" s="549" t="s">
        <v>194</v>
      </c>
      <c r="C160" s="1103"/>
      <c r="D160" s="563"/>
      <c r="E160" s="566"/>
      <c r="F160" s="567"/>
      <c r="G160" s="567"/>
      <c r="H160" s="568"/>
      <c r="I160" s="569"/>
      <c r="J160" s="567"/>
      <c r="K160" s="567"/>
      <c r="L160" s="570"/>
      <c r="M160" s="566"/>
      <c r="N160" s="567"/>
      <c r="O160" s="567"/>
      <c r="P160" s="568"/>
      <c r="Q160" s="569"/>
      <c r="R160" s="567"/>
      <c r="S160" s="567"/>
      <c r="T160" s="570"/>
      <c r="U160" s="569"/>
      <c r="V160" s="567"/>
      <c r="W160" s="567"/>
      <c r="X160" s="570"/>
    </row>
    <row r="161" spans="1:24" s="403" customFormat="1" x14ac:dyDescent="0.35">
      <c r="A161" s="533">
        <v>148</v>
      </c>
      <c r="B161" s="535" t="s">
        <v>152</v>
      </c>
      <c r="C161" s="1100">
        <v>53010178</v>
      </c>
      <c r="D161" s="537" t="s">
        <v>850</v>
      </c>
      <c r="E161" s="407">
        <v>265</v>
      </c>
      <c r="F161" s="405">
        <v>232</v>
      </c>
      <c r="G161" s="405">
        <v>497</v>
      </c>
      <c r="H161" s="408">
        <v>19</v>
      </c>
      <c r="I161" s="404">
        <v>0</v>
      </c>
      <c r="J161" s="405">
        <v>0</v>
      </c>
      <c r="K161" s="405">
        <v>0</v>
      </c>
      <c r="L161" s="406">
        <v>0</v>
      </c>
      <c r="M161" s="407">
        <v>29</v>
      </c>
      <c r="N161" s="405">
        <v>21</v>
      </c>
      <c r="O161" s="405">
        <v>50</v>
      </c>
      <c r="P161" s="408">
        <v>2</v>
      </c>
      <c r="Q161" s="404">
        <v>25</v>
      </c>
      <c r="R161" s="405">
        <v>24</v>
      </c>
      <c r="S161" s="405">
        <v>49</v>
      </c>
      <c r="T161" s="406">
        <v>2</v>
      </c>
      <c r="U161" s="404">
        <v>54</v>
      </c>
      <c r="V161" s="405">
        <v>45</v>
      </c>
      <c r="W161" s="405">
        <v>99</v>
      </c>
      <c r="X161" s="406">
        <v>4</v>
      </c>
    </row>
    <row r="162" spans="1:24" s="403" customFormat="1" x14ac:dyDescent="0.35">
      <c r="A162" s="533">
        <v>149</v>
      </c>
      <c r="B162" s="535" t="s">
        <v>153</v>
      </c>
      <c r="C162" s="1100">
        <v>53010179</v>
      </c>
      <c r="D162" s="537" t="s">
        <v>851</v>
      </c>
      <c r="E162" s="407">
        <v>7</v>
      </c>
      <c r="F162" s="405">
        <v>6</v>
      </c>
      <c r="G162" s="405">
        <v>13</v>
      </c>
      <c r="H162" s="408">
        <v>4</v>
      </c>
      <c r="I162" s="404">
        <v>0</v>
      </c>
      <c r="J162" s="405">
        <v>0</v>
      </c>
      <c r="K162" s="405">
        <v>0</v>
      </c>
      <c r="L162" s="406">
        <v>0</v>
      </c>
      <c r="M162" s="407">
        <v>0</v>
      </c>
      <c r="N162" s="405">
        <v>0</v>
      </c>
      <c r="O162" s="405">
        <v>0</v>
      </c>
      <c r="P162" s="408">
        <v>0</v>
      </c>
      <c r="Q162" s="404">
        <v>0</v>
      </c>
      <c r="R162" s="405">
        <v>0</v>
      </c>
      <c r="S162" s="405">
        <v>0</v>
      </c>
      <c r="T162" s="406">
        <v>0</v>
      </c>
      <c r="U162" s="404">
        <v>0</v>
      </c>
      <c r="V162" s="405">
        <v>0</v>
      </c>
      <c r="W162" s="405">
        <v>0</v>
      </c>
      <c r="X162" s="406">
        <v>0</v>
      </c>
    </row>
    <row r="163" spans="1:24" s="403" customFormat="1" x14ac:dyDescent="0.35">
      <c r="A163" s="533">
        <v>150</v>
      </c>
      <c r="B163" s="535" t="s">
        <v>154</v>
      </c>
      <c r="C163" s="1100">
        <v>53010180</v>
      </c>
      <c r="D163" s="537" t="s">
        <v>852</v>
      </c>
      <c r="E163" s="407">
        <v>2</v>
      </c>
      <c r="F163" s="405">
        <v>1</v>
      </c>
      <c r="G163" s="405">
        <v>3</v>
      </c>
      <c r="H163" s="408">
        <v>2</v>
      </c>
      <c r="I163" s="404">
        <v>0</v>
      </c>
      <c r="J163" s="405">
        <v>0</v>
      </c>
      <c r="K163" s="405">
        <v>0</v>
      </c>
      <c r="L163" s="406">
        <v>0</v>
      </c>
      <c r="M163" s="407">
        <v>0</v>
      </c>
      <c r="N163" s="405">
        <v>0</v>
      </c>
      <c r="O163" s="405">
        <v>0</v>
      </c>
      <c r="P163" s="408">
        <v>0</v>
      </c>
      <c r="Q163" s="404">
        <v>0</v>
      </c>
      <c r="R163" s="405">
        <v>0</v>
      </c>
      <c r="S163" s="405">
        <v>0</v>
      </c>
      <c r="T163" s="406">
        <v>0</v>
      </c>
      <c r="U163" s="404">
        <v>0</v>
      </c>
      <c r="V163" s="405">
        <v>0</v>
      </c>
      <c r="W163" s="405">
        <v>0</v>
      </c>
      <c r="X163" s="406">
        <v>0</v>
      </c>
    </row>
    <row r="164" spans="1:24" s="403" customFormat="1" x14ac:dyDescent="0.35">
      <c r="A164" s="533">
        <v>151</v>
      </c>
      <c r="B164" s="535" t="s">
        <v>155</v>
      </c>
      <c r="C164" s="1100">
        <v>53010181</v>
      </c>
      <c r="D164" s="537" t="s">
        <v>853</v>
      </c>
      <c r="E164" s="407">
        <v>112</v>
      </c>
      <c r="F164" s="405">
        <v>96</v>
      </c>
      <c r="G164" s="405">
        <v>208</v>
      </c>
      <c r="H164" s="408">
        <v>8</v>
      </c>
      <c r="I164" s="404">
        <v>0</v>
      </c>
      <c r="J164" s="405">
        <v>0</v>
      </c>
      <c r="K164" s="405">
        <v>0</v>
      </c>
      <c r="L164" s="406">
        <v>0</v>
      </c>
      <c r="M164" s="407">
        <v>11</v>
      </c>
      <c r="N164" s="405">
        <v>9</v>
      </c>
      <c r="O164" s="405">
        <v>20</v>
      </c>
      <c r="P164" s="408">
        <v>1</v>
      </c>
      <c r="Q164" s="404">
        <v>18</v>
      </c>
      <c r="R164" s="405">
        <v>13</v>
      </c>
      <c r="S164" s="405">
        <v>31</v>
      </c>
      <c r="T164" s="406">
        <v>1</v>
      </c>
      <c r="U164" s="404">
        <v>29</v>
      </c>
      <c r="V164" s="405">
        <v>22</v>
      </c>
      <c r="W164" s="405">
        <v>51</v>
      </c>
      <c r="X164" s="406">
        <v>2</v>
      </c>
    </row>
    <row r="165" spans="1:24" s="403" customFormat="1" x14ac:dyDescent="0.35">
      <c r="A165" s="533">
        <v>152</v>
      </c>
      <c r="B165" s="535" t="s">
        <v>156</v>
      </c>
      <c r="C165" s="1100">
        <v>53010182</v>
      </c>
      <c r="D165" s="537" t="s">
        <v>854</v>
      </c>
      <c r="E165" s="407">
        <v>72</v>
      </c>
      <c r="F165" s="405">
        <v>55</v>
      </c>
      <c r="G165" s="405">
        <v>127</v>
      </c>
      <c r="H165" s="408">
        <v>11</v>
      </c>
      <c r="I165" s="404">
        <v>0</v>
      </c>
      <c r="J165" s="405">
        <v>0</v>
      </c>
      <c r="K165" s="405">
        <v>0</v>
      </c>
      <c r="L165" s="406">
        <v>0</v>
      </c>
      <c r="M165" s="407">
        <v>5</v>
      </c>
      <c r="N165" s="405">
        <v>5</v>
      </c>
      <c r="O165" s="405">
        <v>10</v>
      </c>
      <c r="P165" s="408">
        <v>1</v>
      </c>
      <c r="Q165" s="404">
        <v>7</v>
      </c>
      <c r="R165" s="405">
        <v>6</v>
      </c>
      <c r="S165" s="405">
        <v>13</v>
      </c>
      <c r="T165" s="406">
        <v>1</v>
      </c>
      <c r="U165" s="404">
        <v>12</v>
      </c>
      <c r="V165" s="405">
        <v>11</v>
      </c>
      <c r="W165" s="405">
        <v>23</v>
      </c>
      <c r="X165" s="406">
        <v>2</v>
      </c>
    </row>
    <row r="166" spans="1:24" s="403" customFormat="1" x14ac:dyDescent="0.35">
      <c r="A166" s="533">
        <v>153</v>
      </c>
      <c r="B166" s="535" t="s">
        <v>157</v>
      </c>
      <c r="C166" s="1100">
        <v>53010183</v>
      </c>
      <c r="D166" s="537" t="s">
        <v>855</v>
      </c>
      <c r="E166" s="407">
        <v>61</v>
      </c>
      <c r="F166" s="405">
        <v>52</v>
      </c>
      <c r="G166" s="405">
        <v>113</v>
      </c>
      <c r="H166" s="408">
        <v>8</v>
      </c>
      <c r="I166" s="404">
        <v>0</v>
      </c>
      <c r="J166" s="405">
        <v>0</v>
      </c>
      <c r="K166" s="405">
        <v>0</v>
      </c>
      <c r="L166" s="406">
        <v>0</v>
      </c>
      <c r="M166" s="407">
        <v>8</v>
      </c>
      <c r="N166" s="405">
        <v>3</v>
      </c>
      <c r="O166" s="405">
        <v>11</v>
      </c>
      <c r="P166" s="408">
        <v>1</v>
      </c>
      <c r="Q166" s="404">
        <v>6</v>
      </c>
      <c r="R166" s="405">
        <v>5</v>
      </c>
      <c r="S166" s="405">
        <v>11</v>
      </c>
      <c r="T166" s="406">
        <v>1</v>
      </c>
      <c r="U166" s="404">
        <v>14</v>
      </c>
      <c r="V166" s="405">
        <v>8</v>
      </c>
      <c r="W166" s="405">
        <v>22</v>
      </c>
      <c r="X166" s="406">
        <v>2</v>
      </c>
    </row>
    <row r="167" spans="1:24" s="403" customFormat="1" x14ac:dyDescent="0.35">
      <c r="A167" s="533">
        <v>154</v>
      </c>
      <c r="B167" s="535" t="s">
        <v>158</v>
      </c>
      <c r="C167" s="1100">
        <v>53010184</v>
      </c>
      <c r="D167" s="537" t="s">
        <v>856</v>
      </c>
      <c r="E167" s="407">
        <v>12</v>
      </c>
      <c r="F167" s="405">
        <v>15</v>
      </c>
      <c r="G167" s="405">
        <v>27</v>
      </c>
      <c r="H167" s="408">
        <v>8</v>
      </c>
      <c r="I167" s="404">
        <v>0</v>
      </c>
      <c r="J167" s="405">
        <v>0</v>
      </c>
      <c r="K167" s="405">
        <v>0</v>
      </c>
      <c r="L167" s="406">
        <v>0</v>
      </c>
      <c r="M167" s="407">
        <v>3</v>
      </c>
      <c r="N167" s="405">
        <v>1</v>
      </c>
      <c r="O167" s="405">
        <v>4</v>
      </c>
      <c r="P167" s="408">
        <v>1</v>
      </c>
      <c r="Q167" s="404">
        <v>1</v>
      </c>
      <c r="R167" s="405">
        <v>0</v>
      </c>
      <c r="S167" s="405">
        <v>1</v>
      </c>
      <c r="T167" s="406">
        <v>1</v>
      </c>
      <c r="U167" s="404">
        <v>4</v>
      </c>
      <c r="V167" s="405">
        <v>1</v>
      </c>
      <c r="W167" s="405">
        <v>5</v>
      </c>
      <c r="X167" s="406">
        <v>2</v>
      </c>
    </row>
    <row r="168" spans="1:24" s="403" customFormat="1" x14ac:dyDescent="0.35">
      <c r="A168" s="533">
        <v>155</v>
      </c>
      <c r="B168" s="535" t="s">
        <v>159</v>
      </c>
      <c r="C168" s="1100">
        <v>53010185</v>
      </c>
      <c r="D168" s="537" t="s">
        <v>857</v>
      </c>
      <c r="E168" s="407">
        <v>27</v>
      </c>
      <c r="F168" s="405">
        <v>22</v>
      </c>
      <c r="G168" s="405">
        <v>49</v>
      </c>
      <c r="H168" s="408">
        <v>8</v>
      </c>
      <c r="I168" s="404">
        <v>0</v>
      </c>
      <c r="J168" s="405">
        <v>0</v>
      </c>
      <c r="K168" s="405">
        <v>0</v>
      </c>
      <c r="L168" s="406">
        <v>0</v>
      </c>
      <c r="M168" s="407">
        <v>1</v>
      </c>
      <c r="N168" s="405">
        <v>3</v>
      </c>
      <c r="O168" s="405">
        <v>4</v>
      </c>
      <c r="P168" s="408">
        <v>1</v>
      </c>
      <c r="Q168" s="404">
        <v>6</v>
      </c>
      <c r="R168" s="405">
        <v>2</v>
      </c>
      <c r="S168" s="405">
        <v>8</v>
      </c>
      <c r="T168" s="406">
        <v>1</v>
      </c>
      <c r="U168" s="404">
        <v>7</v>
      </c>
      <c r="V168" s="405">
        <v>5</v>
      </c>
      <c r="W168" s="405">
        <v>12</v>
      </c>
      <c r="X168" s="406">
        <v>2</v>
      </c>
    </row>
    <row r="169" spans="1:24" s="403" customFormat="1" x14ac:dyDescent="0.35">
      <c r="A169" s="533">
        <v>156</v>
      </c>
      <c r="B169" s="535" t="s">
        <v>160</v>
      </c>
      <c r="C169" s="1100">
        <v>53010186</v>
      </c>
      <c r="D169" s="537" t="s">
        <v>858</v>
      </c>
      <c r="E169" s="407">
        <v>48</v>
      </c>
      <c r="F169" s="405">
        <v>54</v>
      </c>
      <c r="G169" s="405">
        <v>102</v>
      </c>
      <c r="H169" s="408">
        <v>11</v>
      </c>
      <c r="I169" s="404">
        <v>0</v>
      </c>
      <c r="J169" s="405">
        <v>0</v>
      </c>
      <c r="K169" s="405">
        <v>0</v>
      </c>
      <c r="L169" s="406">
        <v>0</v>
      </c>
      <c r="M169" s="407">
        <v>5</v>
      </c>
      <c r="N169" s="405">
        <v>4</v>
      </c>
      <c r="O169" s="405">
        <v>9</v>
      </c>
      <c r="P169" s="408">
        <v>1</v>
      </c>
      <c r="Q169" s="404">
        <v>3</v>
      </c>
      <c r="R169" s="405">
        <v>4</v>
      </c>
      <c r="S169" s="405">
        <v>7</v>
      </c>
      <c r="T169" s="406">
        <v>1</v>
      </c>
      <c r="U169" s="404">
        <v>8</v>
      </c>
      <c r="V169" s="405">
        <v>8</v>
      </c>
      <c r="W169" s="405">
        <v>16</v>
      </c>
      <c r="X169" s="406">
        <v>2</v>
      </c>
    </row>
    <row r="170" spans="1:24" s="403" customFormat="1" x14ac:dyDescent="0.35">
      <c r="A170" s="533">
        <v>157</v>
      </c>
      <c r="B170" s="535" t="s">
        <v>161</v>
      </c>
      <c r="C170" s="1100">
        <v>53010187</v>
      </c>
      <c r="D170" s="537" t="s">
        <v>859</v>
      </c>
      <c r="E170" s="407">
        <v>15</v>
      </c>
      <c r="F170" s="405">
        <v>12</v>
      </c>
      <c r="G170" s="405">
        <v>27</v>
      </c>
      <c r="H170" s="408">
        <v>8</v>
      </c>
      <c r="I170" s="404">
        <v>0</v>
      </c>
      <c r="J170" s="405">
        <v>0</v>
      </c>
      <c r="K170" s="405">
        <v>0</v>
      </c>
      <c r="L170" s="406">
        <v>0</v>
      </c>
      <c r="M170" s="407">
        <v>4</v>
      </c>
      <c r="N170" s="405">
        <v>1</v>
      </c>
      <c r="O170" s="405">
        <v>5</v>
      </c>
      <c r="P170" s="408">
        <v>1</v>
      </c>
      <c r="Q170" s="404">
        <v>2</v>
      </c>
      <c r="R170" s="405">
        <v>3</v>
      </c>
      <c r="S170" s="405">
        <v>5</v>
      </c>
      <c r="T170" s="406">
        <v>1</v>
      </c>
      <c r="U170" s="404">
        <v>6</v>
      </c>
      <c r="V170" s="405">
        <v>4</v>
      </c>
      <c r="W170" s="405">
        <v>10</v>
      </c>
      <c r="X170" s="406">
        <v>2</v>
      </c>
    </row>
    <row r="171" spans="1:24" s="403" customFormat="1" x14ac:dyDescent="0.35">
      <c r="A171" s="533">
        <v>158</v>
      </c>
      <c r="B171" s="535" t="s">
        <v>162</v>
      </c>
      <c r="C171" s="1100">
        <v>53010190</v>
      </c>
      <c r="D171" s="537" t="s">
        <v>860</v>
      </c>
      <c r="E171" s="407">
        <v>62</v>
      </c>
      <c r="F171" s="405">
        <v>61</v>
      </c>
      <c r="G171" s="405">
        <v>123</v>
      </c>
      <c r="H171" s="408">
        <v>8</v>
      </c>
      <c r="I171" s="404">
        <v>0</v>
      </c>
      <c r="J171" s="405">
        <v>0</v>
      </c>
      <c r="K171" s="405">
        <v>0</v>
      </c>
      <c r="L171" s="406">
        <v>0</v>
      </c>
      <c r="M171" s="407">
        <v>6</v>
      </c>
      <c r="N171" s="405">
        <v>10</v>
      </c>
      <c r="O171" s="405">
        <v>16</v>
      </c>
      <c r="P171" s="408">
        <v>1</v>
      </c>
      <c r="Q171" s="404">
        <v>11</v>
      </c>
      <c r="R171" s="405">
        <v>13</v>
      </c>
      <c r="S171" s="405">
        <v>24</v>
      </c>
      <c r="T171" s="406">
        <v>1</v>
      </c>
      <c r="U171" s="404">
        <v>17</v>
      </c>
      <c r="V171" s="405">
        <v>23</v>
      </c>
      <c r="W171" s="405">
        <v>40</v>
      </c>
      <c r="X171" s="406">
        <v>2</v>
      </c>
    </row>
    <row r="172" spans="1:24" s="403" customFormat="1" x14ac:dyDescent="0.35">
      <c r="A172" s="533">
        <v>159</v>
      </c>
      <c r="B172" s="535" t="s">
        <v>163</v>
      </c>
      <c r="C172" s="1100">
        <v>53010191</v>
      </c>
      <c r="D172" s="537" t="s">
        <v>861</v>
      </c>
      <c r="E172" s="407">
        <v>83</v>
      </c>
      <c r="F172" s="405">
        <v>67</v>
      </c>
      <c r="G172" s="405">
        <v>150</v>
      </c>
      <c r="H172" s="408">
        <v>11</v>
      </c>
      <c r="I172" s="404">
        <v>0</v>
      </c>
      <c r="J172" s="405">
        <v>0</v>
      </c>
      <c r="K172" s="405">
        <v>0</v>
      </c>
      <c r="L172" s="406">
        <v>0</v>
      </c>
      <c r="M172" s="407">
        <v>2</v>
      </c>
      <c r="N172" s="405">
        <v>2</v>
      </c>
      <c r="O172" s="405">
        <v>4</v>
      </c>
      <c r="P172" s="408">
        <v>1</v>
      </c>
      <c r="Q172" s="404">
        <v>7</v>
      </c>
      <c r="R172" s="405">
        <v>4</v>
      </c>
      <c r="S172" s="405">
        <v>11</v>
      </c>
      <c r="T172" s="406">
        <v>1</v>
      </c>
      <c r="U172" s="404">
        <v>9</v>
      </c>
      <c r="V172" s="405">
        <v>6</v>
      </c>
      <c r="W172" s="405">
        <v>15</v>
      </c>
      <c r="X172" s="406">
        <v>2</v>
      </c>
    </row>
    <row r="173" spans="1:24" s="403" customFormat="1" x14ac:dyDescent="0.35">
      <c r="A173" s="533">
        <v>160</v>
      </c>
      <c r="B173" s="535" t="s">
        <v>164</v>
      </c>
      <c r="C173" s="1100">
        <v>53010193</v>
      </c>
      <c r="D173" s="537" t="s">
        <v>862</v>
      </c>
      <c r="E173" s="407">
        <v>23</v>
      </c>
      <c r="F173" s="405">
        <v>19</v>
      </c>
      <c r="G173" s="405">
        <v>42</v>
      </c>
      <c r="H173" s="408">
        <v>8</v>
      </c>
      <c r="I173" s="404">
        <v>0</v>
      </c>
      <c r="J173" s="405">
        <v>0</v>
      </c>
      <c r="K173" s="405">
        <v>0</v>
      </c>
      <c r="L173" s="406">
        <v>0</v>
      </c>
      <c r="M173" s="407">
        <v>2</v>
      </c>
      <c r="N173" s="405">
        <v>0</v>
      </c>
      <c r="O173" s="405">
        <v>2</v>
      </c>
      <c r="P173" s="408">
        <v>1</v>
      </c>
      <c r="Q173" s="404">
        <v>6</v>
      </c>
      <c r="R173" s="405">
        <v>1</v>
      </c>
      <c r="S173" s="405">
        <v>7</v>
      </c>
      <c r="T173" s="406">
        <v>1</v>
      </c>
      <c r="U173" s="404">
        <v>8</v>
      </c>
      <c r="V173" s="405">
        <v>1</v>
      </c>
      <c r="W173" s="405">
        <v>9</v>
      </c>
      <c r="X173" s="406">
        <v>2</v>
      </c>
    </row>
    <row r="174" spans="1:24" s="403" customFormat="1" x14ac:dyDescent="0.35">
      <c r="A174" s="533">
        <v>161</v>
      </c>
      <c r="B174" s="535" t="s">
        <v>165</v>
      </c>
      <c r="C174" s="1100">
        <v>53010194</v>
      </c>
      <c r="D174" s="537" t="s">
        <v>863</v>
      </c>
      <c r="E174" s="407">
        <v>115</v>
      </c>
      <c r="F174" s="405">
        <v>79</v>
      </c>
      <c r="G174" s="405">
        <v>194</v>
      </c>
      <c r="H174" s="408">
        <v>11</v>
      </c>
      <c r="I174" s="404">
        <v>0</v>
      </c>
      <c r="J174" s="405">
        <v>0</v>
      </c>
      <c r="K174" s="405">
        <v>0</v>
      </c>
      <c r="L174" s="406">
        <v>0</v>
      </c>
      <c r="M174" s="407">
        <v>14</v>
      </c>
      <c r="N174" s="405">
        <v>9</v>
      </c>
      <c r="O174" s="405">
        <v>23</v>
      </c>
      <c r="P174" s="408">
        <v>1</v>
      </c>
      <c r="Q174" s="404">
        <v>16</v>
      </c>
      <c r="R174" s="405">
        <v>7</v>
      </c>
      <c r="S174" s="405">
        <v>23</v>
      </c>
      <c r="T174" s="406">
        <v>1</v>
      </c>
      <c r="U174" s="404">
        <v>30</v>
      </c>
      <c r="V174" s="405">
        <v>16</v>
      </c>
      <c r="W174" s="405">
        <v>46</v>
      </c>
      <c r="X174" s="406">
        <v>2</v>
      </c>
    </row>
    <row r="175" spans="1:24" s="409" customFormat="1" x14ac:dyDescent="0.35">
      <c r="A175" s="533">
        <v>162</v>
      </c>
      <c r="B175" s="535" t="s">
        <v>166</v>
      </c>
      <c r="C175" s="1100">
        <v>53010195</v>
      </c>
      <c r="D175" s="537" t="s">
        <v>864</v>
      </c>
      <c r="E175" s="407">
        <v>124</v>
      </c>
      <c r="F175" s="405">
        <v>107</v>
      </c>
      <c r="G175" s="405">
        <v>231</v>
      </c>
      <c r="H175" s="408">
        <v>11</v>
      </c>
      <c r="I175" s="404">
        <v>0</v>
      </c>
      <c r="J175" s="405">
        <v>0</v>
      </c>
      <c r="K175" s="405">
        <v>0</v>
      </c>
      <c r="L175" s="406">
        <v>0</v>
      </c>
      <c r="M175" s="407">
        <v>9</v>
      </c>
      <c r="N175" s="405">
        <v>10</v>
      </c>
      <c r="O175" s="405">
        <v>19</v>
      </c>
      <c r="P175" s="408">
        <v>1</v>
      </c>
      <c r="Q175" s="404">
        <v>10</v>
      </c>
      <c r="R175" s="405">
        <v>14</v>
      </c>
      <c r="S175" s="405">
        <v>24</v>
      </c>
      <c r="T175" s="406">
        <v>1</v>
      </c>
      <c r="U175" s="404">
        <v>19</v>
      </c>
      <c r="V175" s="405">
        <v>24</v>
      </c>
      <c r="W175" s="405">
        <v>43</v>
      </c>
      <c r="X175" s="406">
        <v>2</v>
      </c>
    </row>
    <row r="176" spans="1:24" s="403" customFormat="1" x14ac:dyDescent="0.35">
      <c r="A176" s="533">
        <v>163</v>
      </c>
      <c r="B176" s="535" t="s">
        <v>167</v>
      </c>
      <c r="C176" s="1100">
        <v>53010196</v>
      </c>
      <c r="D176" s="537" t="s">
        <v>865</v>
      </c>
      <c r="E176" s="407">
        <v>63</v>
      </c>
      <c r="F176" s="405">
        <v>59</v>
      </c>
      <c r="G176" s="405">
        <v>122</v>
      </c>
      <c r="H176" s="408">
        <v>11</v>
      </c>
      <c r="I176" s="404">
        <v>0</v>
      </c>
      <c r="J176" s="405">
        <v>0</v>
      </c>
      <c r="K176" s="405">
        <v>0</v>
      </c>
      <c r="L176" s="406">
        <v>0</v>
      </c>
      <c r="M176" s="407">
        <v>5</v>
      </c>
      <c r="N176" s="405">
        <v>3</v>
      </c>
      <c r="O176" s="405">
        <v>8</v>
      </c>
      <c r="P176" s="408">
        <v>1</v>
      </c>
      <c r="Q176" s="404">
        <v>2</v>
      </c>
      <c r="R176" s="405">
        <v>4</v>
      </c>
      <c r="S176" s="405">
        <v>6</v>
      </c>
      <c r="T176" s="406">
        <v>1</v>
      </c>
      <c r="U176" s="404">
        <v>7</v>
      </c>
      <c r="V176" s="405">
        <v>7</v>
      </c>
      <c r="W176" s="405">
        <v>14</v>
      </c>
      <c r="X176" s="406">
        <v>2</v>
      </c>
    </row>
    <row r="177" spans="1:24" s="403" customFormat="1" x14ac:dyDescent="0.35">
      <c r="A177" s="543">
        <v>164</v>
      </c>
      <c r="B177" s="544" t="s">
        <v>168</v>
      </c>
      <c r="C177" s="1101">
        <v>53010197</v>
      </c>
      <c r="D177" s="562" t="s">
        <v>866</v>
      </c>
      <c r="E177" s="437">
        <v>23</v>
      </c>
      <c r="F177" s="435">
        <v>16</v>
      </c>
      <c r="G177" s="435">
        <v>39</v>
      </c>
      <c r="H177" s="438">
        <v>8</v>
      </c>
      <c r="I177" s="434">
        <v>0</v>
      </c>
      <c r="J177" s="435">
        <v>0</v>
      </c>
      <c r="K177" s="435">
        <v>0</v>
      </c>
      <c r="L177" s="436">
        <v>0</v>
      </c>
      <c r="M177" s="437">
        <v>1</v>
      </c>
      <c r="N177" s="435">
        <v>0</v>
      </c>
      <c r="O177" s="435">
        <v>1</v>
      </c>
      <c r="P177" s="438">
        <v>1</v>
      </c>
      <c r="Q177" s="434">
        <v>8</v>
      </c>
      <c r="R177" s="435">
        <v>4</v>
      </c>
      <c r="S177" s="435">
        <v>12</v>
      </c>
      <c r="T177" s="436">
        <v>1</v>
      </c>
      <c r="U177" s="434">
        <v>9</v>
      </c>
      <c r="V177" s="435">
        <v>4</v>
      </c>
      <c r="W177" s="435">
        <v>13</v>
      </c>
      <c r="X177" s="436">
        <v>2</v>
      </c>
    </row>
    <row r="178" spans="1:24" s="403" customFormat="1" x14ac:dyDescent="0.35">
      <c r="A178" s="553"/>
      <c r="B178" s="554" t="s">
        <v>628</v>
      </c>
      <c r="C178" s="1086"/>
      <c r="D178" s="582"/>
      <c r="E178" s="557">
        <v>1114</v>
      </c>
      <c r="F178" s="558">
        <v>953</v>
      </c>
      <c r="G178" s="558">
        <v>2067</v>
      </c>
      <c r="H178" s="559">
        <v>155</v>
      </c>
      <c r="I178" s="560">
        <v>0</v>
      </c>
      <c r="J178" s="558">
        <v>0</v>
      </c>
      <c r="K178" s="558">
        <v>0</v>
      </c>
      <c r="L178" s="561">
        <v>0</v>
      </c>
      <c r="M178" s="557">
        <v>105</v>
      </c>
      <c r="N178" s="558">
        <v>81</v>
      </c>
      <c r="O178" s="558">
        <v>186</v>
      </c>
      <c r="P178" s="559">
        <v>16</v>
      </c>
      <c r="Q178" s="560">
        <v>128</v>
      </c>
      <c r="R178" s="558">
        <v>104</v>
      </c>
      <c r="S178" s="558">
        <v>232</v>
      </c>
      <c r="T178" s="561">
        <v>16</v>
      </c>
      <c r="U178" s="560">
        <v>233</v>
      </c>
      <c r="V178" s="558">
        <v>185</v>
      </c>
      <c r="W178" s="558">
        <v>418</v>
      </c>
      <c r="X178" s="561">
        <v>32</v>
      </c>
    </row>
    <row r="179" spans="1:24" s="403" customFormat="1" x14ac:dyDescent="0.35">
      <c r="A179" s="572"/>
      <c r="B179" s="573" t="s">
        <v>629</v>
      </c>
      <c r="C179" s="1104"/>
      <c r="D179" s="575"/>
      <c r="E179" s="576">
        <v>10210</v>
      </c>
      <c r="F179" s="577">
        <v>8967</v>
      </c>
      <c r="G179" s="577">
        <v>19177</v>
      </c>
      <c r="H179" s="578">
        <v>1449</v>
      </c>
      <c r="I179" s="579">
        <v>134</v>
      </c>
      <c r="J179" s="577">
        <v>134</v>
      </c>
      <c r="K179" s="577">
        <v>268</v>
      </c>
      <c r="L179" s="580">
        <v>27</v>
      </c>
      <c r="M179" s="576">
        <v>903</v>
      </c>
      <c r="N179" s="577">
        <v>829</v>
      </c>
      <c r="O179" s="577">
        <v>1732</v>
      </c>
      <c r="P179" s="578">
        <v>155</v>
      </c>
      <c r="Q179" s="579">
        <v>1027</v>
      </c>
      <c r="R179" s="577">
        <v>987</v>
      </c>
      <c r="S179" s="577">
        <v>2014</v>
      </c>
      <c r="T179" s="580">
        <v>159</v>
      </c>
      <c r="U179" s="579">
        <v>2064</v>
      </c>
      <c r="V179" s="577">
        <v>1950</v>
      </c>
      <c r="W179" s="577">
        <v>4014</v>
      </c>
      <c r="X179" s="580">
        <v>341</v>
      </c>
    </row>
    <row r="180" spans="1:24" s="403" customFormat="1" x14ac:dyDescent="0.35">
      <c r="A180" s="32"/>
      <c r="B180" s="38"/>
      <c r="C180" s="32"/>
      <c r="D180" s="495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</row>
    <row r="181" spans="1:24" x14ac:dyDescent="0.35">
      <c r="A181"/>
      <c r="B181"/>
      <c r="C181" s="1"/>
      <c r="D181" s="495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35">
      <c r="A182"/>
      <c r="B182"/>
      <c r="C182" s="1"/>
      <c r="D18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x14ac:dyDescent="0.35">
      <c r="A183"/>
      <c r="B183"/>
      <c r="C183" s="1"/>
      <c r="D18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x14ac:dyDescent="0.35">
      <c r="A184"/>
      <c r="B184"/>
      <c r="C184" s="1"/>
      <c r="D184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x14ac:dyDescent="0.35">
      <c r="A185"/>
      <c r="B185"/>
      <c r="C185" s="1"/>
      <c r="D185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x14ac:dyDescent="0.35">
      <c r="A186"/>
      <c r="B186"/>
      <c r="C186" s="1"/>
      <c r="D186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x14ac:dyDescent="0.35">
      <c r="A187"/>
      <c r="B187"/>
      <c r="C187" s="1"/>
      <c r="D187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x14ac:dyDescent="0.35">
      <c r="A188"/>
      <c r="B188"/>
      <c r="C188" s="1"/>
      <c r="D188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x14ac:dyDescent="0.35">
      <c r="A189"/>
      <c r="B189"/>
      <c r="C189" s="1"/>
      <c r="D189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x14ac:dyDescent="0.35">
      <c r="A190"/>
      <c r="B190"/>
      <c r="C190" s="1"/>
      <c r="D190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</sheetData>
  <mergeCells count="1">
    <mergeCell ref="C2:D2"/>
  </mergeCells>
  <pageMargins left="0.39370078740157483" right="0.19685039370078741" top="0.59055118110236227" bottom="0.39370078740157483" header="0.31496062992125984" footer="0.31496062992125984"/>
  <pageSetup paperSize="9" scale="80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H181"/>
  <sheetViews>
    <sheetView zoomScale="90" zoomScaleNormal="90" workbookViewId="0">
      <pane xSplit="2" ySplit="3" topLeftCell="C169" activePane="bottomRight" state="frozen"/>
      <selection activeCell="A4" sqref="A4"/>
      <selection pane="topRight" activeCell="A4" sqref="A4"/>
      <selection pane="bottomLeft" activeCell="A4" sqref="A4"/>
      <selection pane="bottomRight" activeCell="B66" sqref="B66"/>
    </sheetView>
  </sheetViews>
  <sheetFormatPr defaultRowHeight="21" x14ac:dyDescent="0.35"/>
  <cols>
    <col min="1" max="1" width="4.625" style="385" customWidth="1"/>
    <col min="2" max="2" width="29" style="385" customWidth="1"/>
    <col min="3" max="5" width="4.875" style="385" bestFit="1" customWidth="1"/>
    <col min="6" max="6" width="3.875" style="385" bestFit="1" customWidth="1"/>
    <col min="7" max="9" width="4.875" style="385" bestFit="1" customWidth="1"/>
    <col min="10" max="10" width="3.875" style="385" bestFit="1" customWidth="1"/>
    <col min="11" max="13" width="4.875" style="385" bestFit="1" customWidth="1"/>
    <col min="14" max="14" width="3.875" style="385" bestFit="1" customWidth="1"/>
    <col min="15" max="17" width="4.875" style="385" bestFit="1" customWidth="1"/>
    <col min="18" max="18" width="3.875" style="385" bestFit="1" customWidth="1"/>
    <col min="19" max="21" width="4.875" style="385" bestFit="1" customWidth="1"/>
    <col min="22" max="22" width="3.875" style="385" bestFit="1" customWidth="1"/>
    <col min="23" max="25" width="4.875" style="385" bestFit="1" customWidth="1"/>
    <col min="26" max="26" width="3.875" style="385" bestFit="1" customWidth="1"/>
    <col min="27" max="28" width="4.875" style="387" bestFit="1" customWidth="1"/>
    <col min="29" max="29" width="5.875" style="387" bestFit="1" customWidth="1"/>
    <col min="30" max="30" width="4.875" style="387" bestFit="1" customWidth="1"/>
    <col min="31" max="34" width="9" style="420"/>
    <col min="35" max="16384" width="9" style="385"/>
  </cols>
  <sheetData>
    <row r="1" spans="1:34" ht="23.25" x14ac:dyDescent="0.35">
      <c r="A1" s="266" t="s">
        <v>949</v>
      </c>
      <c r="AE1" s="385"/>
      <c r="AF1" s="385"/>
      <c r="AG1" s="385"/>
      <c r="AH1" s="385"/>
    </row>
    <row r="2" spans="1:34" x14ac:dyDescent="0.35">
      <c r="A2" s="421" t="s">
        <v>170</v>
      </c>
      <c r="B2" s="422" t="s">
        <v>1</v>
      </c>
      <c r="C2" s="423" t="s">
        <v>595</v>
      </c>
      <c r="D2" s="423"/>
      <c r="E2" s="423"/>
      <c r="F2" s="423"/>
      <c r="G2" s="423" t="s">
        <v>596</v>
      </c>
      <c r="H2" s="423"/>
      <c r="I2" s="423"/>
      <c r="J2" s="423"/>
      <c r="K2" s="423" t="s">
        <v>597</v>
      </c>
      <c r="L2" s="423"/>
      <c r="M2" s="423"/>
      <c r="N2" s="423"/>
      <c r="O2" s="423" t="s">
        <v>598</v>
      </c>
      <c r="P2" s="423"/>
      <c r="Q2" s="423"/>
      <c r="R2" s="423"/>
      <c r="S2" s="423" t="s">
        <v>599</v>
      </c>
      <c r="T2" s="423"/>
      <c r="U2" s="423"/>
      <c r="V2" s="423"/>
      <c r="W2" s="423" t="s">
        <v>600</v>
      </c>
      <c r="X2" s="423"/>
      <c r="Y2" s="423"/>
      <c r="Z2" s="423"/>
      <c r="AA2" s="423" t="s">
        <v>3</v>
      </c>
      <c r="AB2" s="423"/>
      <c r="AC2" s="423"/>
      <c r="AD2" s="423"/>
      <c r="AE2" s="385"/>
      <c r="AF2" s="385"/>
      <c r="AG2" s="385"/>
      <c r="AH2" s="385"/>
    </row>
    <row r="3" spans="1:34" x14ac:dyDescent="0.35">
      <c r="A3" s="424"/>
      <c r="B3" s="425"/>
      <c r="C3" s="426" t="s">
        <v>303</v>
      </c>
      <c r="D3" s="427" t="s">
        <v>304</v>
      </c>
      <c r="E3" s="427" t="s">
        <v>173</v>
      </c>
      <c r="F3" s="428" t="s">
        <v>622</v>
      </c>
      <c r="G3" s="426" t="s">
        <v>303</v>
      </c>
      <c r="H3" s="427" t="s">
        <v>304</v>
      </c>
      <c r="I3" s="427" t="s">
        <v>173</v>
      </c>
      <c r="J3" s="428" t="s">
        <v>622</v>
      </c>
      <c r="K3" s="426" t="s">
        <v>303</v>
      </c>
      <c r="L3" s="427" t="s">
        <v>304</v>
      </c>
      <c r="M3" s="427" t="s">
        <v>173</v>
      </c>
      <c r="N3" s="428" t="s">
        <v>622</v>
      </c>
      <c r="O3" s="426" t="s">
        <v>303</v>
      </c>
      <c r="P3" s="427" t="s">
        <v>304</v>
      </c>
      <c r="Q3" s="427" t="s">
        <v>173</v>
      </c>
      <c r="R3" s="428" t="s">
        <v>622</v>
      </c>
      <c r="S3" s="426" t="s">
        <v>303</v>
      </c>
      <c r="T3" s="427" t="s">
        <v>304</v>
      </c>
      <c r="U3" s="427" t="s">
        <v>173</v>
      </c>
      <c r="V3" s="428" t="s">
        <v>622</v>
      </c>
      <c r="W3" s="426" t="s">
        <v>303</v>
      </c>
      <c r="X3" s="427" t="s">
        <v>304</v>
      </c>
      <c r="Y3" s="427" t="s">
        <v>173</v>
      </c>
      <c r="Z3" s="428" t="s">
        <v>622</v>
      </c>
      <c r="AA3" s="426" t="s">
        <v>303</v>
      </c>
      <c r="AB3" s="427" t="s">
        <v>304</v>
      </c>
      <c r="AC3" s="427" t="s">
        <v>173</v>
      </c>
      <c r="AD3" s="428" t="s">
        <v>622</v>
      </c>
      <c r="AE3" s="385"/>
      <c r="AF3" s="385"/>
      <c r="AG3" s="385"/>
      <c r="AH3" s="385"/>
    </row>
    <row r="4" spans="1:34" s="403" customFormat="1" x14ac:dyDescent="0.35">
      <c r="A4" s="540"/>
      <c r="B4" s="542" t="s">
        <v>623</v>
      </c>
      <c r="C4" s="411"/>
      <c r="D4" s="412"/>
      <c r="E4" s="412"/>
      <c r="F4" s="413"/>
      <c r="G4" s="414"/>
      <c r="H4" s="412"/>
      <c r="I4" s="412"/>
      <c r="J4" s="415"/>
      <c r="K4" s="411"/>
      <c r="L4" s="412"/>
      <c r="M4" s="412"/>
      <c r="N4" s="413"/>
      <c r="O4" s="414"/>
      <c r="P4" s="412"/>
      <c r="Q4" s="412"/>
      <c r="R4" s="415"/>
      <c r="S4" s="411"/>
      <c r="T4" s="412"/>
      <c r="U4" s="412"/>
      <c r="V4" s="413"/>
      <c r="W4" s="414"/>
      <c r="X4" s="412"/>
      <c r="Y4" s="412"/>
      <c r="Z4" s="415"/>
      <c r="AA4" s="411"/>
      <c r="AB4" s="412"/>
      <c r="AC4" s="412"/>
      <c r="AD4" s="413"/>
    </row>
    <row r="5" spans="1:34" s="403" customFormat="1" x14ac:dyDescent="0.35">
      <c r="A5" s="541">
        <v>1</v>
      </c>
      <c r="B5" s="536" t="s">
        <v>5</v>
      </c>
      <c r="C5" s="404">
        <v>8</v>
      </c>
      <c r="D5" s="405">
        <v>4</v>
      </c>
      <c r="E5" s="405">
        <v>12</v>
      </c>
      <c r="F5" s="406">
        <v>1</v>
      </c>
      <c r="G5" s="407">
        <v>5</v>
      </c>
      <c r="H5" s="405">
        <v>6</v>
      </c>
      <c r="I5" s="405">
        <v>11</v>
      </c>
      <c r="J5" s="408">
        <v>1</v>
      </c>
      <c r="K5" s="404">
        <v>4</v>
      </c>
      <c r="L5" s="405">
        <v>4</v>
      </c>
      <c r="M5" s="405">
        <v>8</v>
      </c>
      <c r="N5" s="406">
        <v>1</v>
      </c>
      <c r="O5" s="407">
        <v>4</v>
      </c>
      <c r="P5" s="405">
        <v>9</v>
      </c>
      <c r="Q5" s="405">
        <v>13</v>
      </c>
      <c r="R5" s="408">
        <v>1</v>
      </c>
      <c r="S5" s="404">
        <v>5</v>
      </c>
      <c r="T5" s="405">
        <v>7</v>
      </c>
      <c r="U5" s="405">
        <v>12</v>
      </c>
      <c r="V5" s="406">
        <v>1</v>
      </c>
      <c r="W5" s="407">
        <v>8</v>
      </c>
      <c r="X5" s="405">
        <v>9</v>
      </c>
      <c r="Y5" s="405">
        <v>17</v>
      </c>
      <c r="Z5" s="408">
        <v>1</v>
      </c>
      <c r="AA5" s="404">
        <v>34</v>
      </c>
      <c r="AB5" s="405">
        <v>39</v>
      </c>
      <c r="AC5" s="405">
        <v>73</v>
      </c>
      <c r="AD5" s="406">
        <v>6</v>
      </c>
    </row>
    <row r="6" spans="1:34" s="403" customFormat="1" x14ac:dyDescent="0.35">
      <c r="A6" s="541">
        <v>2</v>
      </c>
      <c r="B6" s="536" t="s">
        <v>6</v>
      </c>
      <c r="C6" s="404">
        <v>3</v>
      </c>
      <c r="D6" s="405">
        <v>8</v>
      </c>
      <c r="E6" s="405">
        <v>11</v>
      </c>
      <c r="F6" s="406">
        <v>1</v>
      </c>
      <c r="G6" s="407">
        <v>7</v>
      </c>
      <c r="H6" s="405">
        <v>3</v>
      </c>
      <c r="I6" s="405">
        <v>10</v>
      </c>
      <c r="J6" s="408">
        <v>1</v>
      </c>
      <c r="K6" s="404">
        <v>7</v>
      </c>
      <c r="L6" s="405">
        <v>7</v>
      </c>
      <c r="M6" s="405">
        <v>14</v>
      </c>
      <c r="N6" s="406">
        <v>1</v>
      </c>
      <c r="O6" s="407">
        <v>7</v>
      </c>
      <c r="P6" s="405">
        <v>6</v>
      </c>
      <c r="Q6" s="405">
        <v>13</v>
      </c>
      <c r="R6" s="408">
        <v>1</v>
      </c>
      <c r="S6" s="404">
        <v>5</v>
      </c>
      <c r="T6" s="405">
        <v>7</v>
      </c>
      <c r="U6" s="405">
        <v>12</v>
      </c>
      <c r="V6" s="406">
        <v>1</v>
      </c>
      <c r="W6" s="407">
        <v>8</v>
      </c>
      <c r="X6" s="405">
        <v>7</v>
      </c>
      <c r="Y6" s="405">
        <v>15</v>
      </c>
      <c r="Z6" s="408">
        <v>1</v>
      </c>
      <c r="AA6" s="404">
        <v>37</v>
      </c>
      <c r="AB6" s="405">
        <v>38</v>
      </c>
      <c r="AC6" s="405">
        <v>75</v>
      </c>
      <c r="AD6" s="406">
        <v>6</v>
      </c>
    </row>
    <row r="7" spans="1:34" s="403" customFormat="1" x14ac:dyDescent="0.35">
      <c r="A7" s="541">
        <v>3</v>
      </c>
      <c r="B7" s="536" t="s">
        <v>7</v>
      </c>
      <c r="C7" s="404">
        <v>13</v>
      </c>
      <c r="D7" s="405">
        <v>4</v>
      </c>
      <c r="E7" s="405">
        <v>17</v>
      </c>
      <c r="F7" s="406">
        <v>1</v>
      </c>
      <c r="G7" s="407">
        <v>5</v>
      </c>
      <c r="H7" s="405">
        <v>2</v>
      </c>
      <c r="I7" s="405">
        <v>7</v>
      </c>
      <c r="J7" s="408">
        <v>1</v>
      </c>
      <c r="K7" s="404">
        <v>11</v>
      </c>
      <c r="L7" s="405">
        <v>4</v>
      </c>
      <c r="M7" s="405">
        <v>15</v>
      </c>
      <c r="N7" s="406">
        <v>1</v>
      </c>
      <c r="O7" s="407">
        <v>10</v>
      </c>
      <c r="P7" s="405">
        <v>4</v>
      </c>
      <c r="Q7" s="405">
        <v>14</v>
      </c>
      <c r="R7" s="408">
        <v>1</v>
      </c>
      <c r="S7" s="404">
        <v>6</v>
      </c>
      <c r="T7" s="405">
        <v>5</v>
      </c>
      <c r="U7" s="405">
        <v>11</v>
      </c>
      <c r="V7" s="406">
        <v>1</v>
      </c>
      <c r="W7" s="407">
        <v>3</v>
      </c>
      <c r="X7" s="405">
        <v>6</v>
      </c>
      <c r="Y7" s="405">
        <v>9</v>
      </c>
      <c r="Z7" s="408">
        <v>1</v>
      </c>
      <c r="AA7" s="404">
        <v>48</v>
      </c>
      <c r="AB7" s="405">
        <v>25</v>
      </c>
      <c r="AC7" s="405">
        <v>73</v>
      </c>
      <c r="AD7" s="406">
        <v>6</v>
      </c>
    </row>
    <row r="8" spans="1:34" s="403" customFormat="1" x14ac:dyDescent="0.35">
      <c r="A8" s="541">
        <v>4</v>
      </c>
      <c r="B8" s="536" t="s">
        <v>8</v>
      </c>
      <c r="C8" s="404">
        <v>1</v>
      </c>
      <c r="D8" s="405">
        <v>0</v>
      </c>
      <c r="E8" s="405">
        <v>1</v>
      </c>
      <c r="F8" s="406">
        <v>1</v>
      </c>
      <c r="G8" s="407">
        <v>3</v>
      </c>
      <c r="H8" s="405">
        <v>5</v>
      </c>
      <c r="I8" s="405">
        <v>8</v>
      </c>
      <c r="J8" s="408">
        <v>1</v>
      </c>
      <c r="K8" s="404">
        <v>5</v>
      </c>
      <c r="L8" s="405">
        <v>4</v>
      </c>
      <c r="M8" s="405">
        <v>9</v>
      </c>
      <c r="N8" s="406">
        <v>1</v>
      </c>
      <c r="O8" s="407">
        <v>3</v>
      </c>
      <c r="P8" s="405">
        <v>0</v>
      </c>
      <c r="Q8" s="405">
        <v>3</v>
      </c>
      <c r="R8" s="408">
        <v>1</v>
      </c>
      <c r="S8" s="404">
        <v>3</v>
      </c>
      <c r="T8" s="405">
        <v>3</v>
      </c>
      <c r="U8" s="405">
        <v>6</v>
      </c>
      <c r="V8" s="406">
        <v>1</v>
      </c>
      <c r="W8" s="407">
        <v>2</v>
      </c>
      <c r="X8" s="405">
        <v>4</v>
      </c>
      <c r="Y8" s="405">
        <v>6</v>
      </c>
      <c r="Z8" s="408">
        <v>1</v>
      </c>
      <c r="AA8" s="404">
        <v>17</v>
      </c>
      <c r="AB8" s="405">
        <v>16</v>
      </c>
      <c r="AC8" s="405">
        <v>33</v>
      </c>
      <c r="AD8" s="406">
        <v>6</v>
      </c>
    </row>
    <row r="9" spans="1:34" s="403" customFormat="1" x14ac:dyDescent="0.35">
      <c r="A9" s="541">
        <v>5</v>
      </c>
      <c r="B9" s="536" t="s">
        <v>9</v>
      </c>
      <c r="C9" s="404">
        <v>2</v>
      </c>
      <c r="D9" s="405">
        <v>3</v>
      </c>
      <c r="E9" s="405">
        <v>5</v>
      </c>
      <c r="F9" s="406">
        <v>1</v>
      </c>
      <c r="G9" s="407">
        <v>2</v>
      </c>
      <c r="H9" s="405">
        <v>1</v>
      </c>
      <c r="I9" s="405">
        <v>3</v>
      </c>
      <c r="J9" s="408">
        <v>1</v>
      </c>
      <c r="K9" s="404">
        <v>2</v>
      </c>
      <c r="L9" s="405">
        <v>5</v>
      </c>
      <c r="M9" s="405">
        <v>7</v>
      </c>
      <c r="N9" s="406">
        <v>1</v>
      </c>
      <c r="O9" s="407">
        <v>6</v>
      </c>
      <c r="P9" s="405">
        <v>5</v>
      </c>
      <c r="Q9" s="405">
        <v>11</v>
      </c>
      <c r="R9" s="408">
        <v>1</v>
      </c>
      <c r="S9" s="404">
        <v>5</v>
      </c>
      <c r="T9" s="405">
        <v>3</v>
      </c>
      <c r="U9" s="405">
        <v>8</v>
      </c>
      <c r="V9" s="406">
        <v>1</v>
      </c>
      <c r="W9" s="407">
        <v>4</v>
      </c>
      <c r="X9" s="405">
        <v>2</v>
      </c>
      <c r="Y9" s="405">
        <v>6</v>
      </c>
      <c r="Z9" s="408">
        <v>1</v>
      </c>
      <c r="AA9" s="404">
        <v>21</v>
      </c>
      <c r="AB9" s="405">
        <v>19</v>
      </c>
      <c r="AC9" s="405">
        <v>40</v>
      </c>
      <c r="AD9" s="406">
        <v>6</v>
      </c>
    </row>
    <row r="10" spans="1:34" s="403" customFormat="1" x14ac:dyDescent="0.35">
      <c r="A10" s="541">
        <v>6</v>
      </c>
      <c r="B10" s="536" t="s">
        <v>10</v>
      </c>
      <c r="C10" s="404">
        <v>13</v>
      </c>
      <c r="D10" s="405">
        <v>8</v>
      </c>
      <c r="E10" s="405">
        <v>21</v>
      </c>
      <c r="F10" s="406">
        <v>1</v>
      </c>
      <c r="G10" s="407">
        <v>12</v>
      </c>
      <c r="H10" s="405">
        <v>9</v>
      </c>
      <c r="I10" s="405">
        <v>21</v>
      </c>
      <c r="J10" s="408">
        <v>1</v>
      </c>
      <c r="K10" s="404">
        <v>8</v>
      </c>
      <c r="L10" s="405">
        <v>5</v>
      </c>
      <c r="M10" s="405">
        <v>13</v>
      </c>
      <c r="N10" s="406">
        <v>1</v>
      </c>
      <c r="O10" s="407">
        <v>9</v>
      </c>
      <c r="P10" s="405">
        <v>4</v>
      </c>
      <c r="Q10" s="405">
        <v>13</v>
      </c>
      <c r="R10" s="408">
        <v>1</v>
      </c>
      <c r="S10" s="404">
        <v>3</v>
      </c>
      <c r="T10" s="405">
        <v>5</v>
      </c>
      <c r="U10" s="405">
        <v>8</v>
      </c>
      <c r="V10" s="406">
        <v>1</v>
      </c>
      <c r="W10" s="407">
        <v>7</v>
      </c>
      <c r="X10" s="405">
        <v>2</v>
      </c>
      <c r="Y10" s="405">
        <v>9</v>
      </c>
      <c r="Z10" s="408">
        <v>1</v>
      </c>
      <c r="AA10" s="404">
        <v>52</v>
      </c>
      <c r="AB10" s="405">
        <v>33</v>
      </c>
      <c r="AC10" s="405">
        <v>85</v>
      </c>
      <c r="AD10" s="406">
        <v>6</v>
      </c>
    </row>
    <row r="11" spans="1:34" s="403" customFormat="1" x14ac:dyDescent="0.35">
      <c r="A11" s="541">
        <v>7</v>
      </c>
      <c r="B11" s="536" t="s">
        <v>11</v>
      </c>
      <c r="C11" s="404">
        <v>0</v>
      </c>
      <c r="D11" s="405">
        <v>0</v>
      </c>
      <c r="E11" s="405">
        <v>0</v>
      </c>
      <c r="F11" s="406">
        <v>0</v>
      </c>
      <c r="G11" s="407">
        <v>0</v>
      </c>
      <c r="H11" s="405">
        <v>0</v>
      </c>
      <c r="I11" s="405">
        <v>0</v>
      </c>
      <c r="J11" s="408">
        <v>0</v>
      </c>
      <c r="K11" s="404">
        <v>0</v>
      </c>
      <c r="L11" s="405">
        <v>0</v>
      </c>
      <c r="M11" s="405">
        <v>0</v>
      </c>
      <c r="N11" s="406">
        <v>0</v>
      </c>
      <c r="O11" s="407">
        <v>3</v>
      </c>
      <c r="P11" s="405">
        <v>2</v>
      </c>
      <c r="Q11" s="405">
        <v>5</v>
      </c>
      <c r="R11" s="408">
        <v>1</v>
      </c>
      <c r="S11" s="404">
        <v>1</v>
      </c>
      <c r="T11" s="405">
        <v>2</v>
      </c>
      <c r="U11" s="405">
        <v>3</v>
      </c>
      <c r="V11" s="406">
        <v>1</v>
      </c>
      <c r="W11" s="407">
        <v>0</v>
      </c>
      <c r="X11" s="405">
        <v>0</v>
      </c>
      <c r="Y11" s="405">
        <v>0</v>
      </c>
      <c r="Z11" s="408">
        <v>0</v>
      </c>
      <c r="AA11" s="404">
        <v>4</v>
      </c>
      <c r="AB11" s="405">
        <v>4</v>
      </c>
      <c r="AC11" s="405">
        <v>8</v>
      </c>
      <c r="AD11" s="406">
        <v>2</v>
      </c>
    </row>
    <row r="12" spans="1:34" s="403" customFormat="1" x14ac:dyDescent="0.35">
      <c r="A12" s="541">
        <v>8</v>
      </c>
      <c r="B12" s="536" t="s">
        <v>12</v>
      </c>
      <c r="C12" s="404">
        <v>0</v>
      </c>
      <c r="D12" s="405">
        <v>1</v>
      </c>
      <c r="E12" s="405">
        <v>1</v>
      </c>
      <c r="F12" s="406">
        <v>1</v>
      </c>
      <c r="G12" s="407">
        <v>2</v>
      </c>
      <c r="H12" s="405">
        <v>0</v>
      </c>
      <c r="I12" s="405">
        <v>2</v>
      </c>
      <c r="J12" s="408">
        <v>1</v>
      </c>
      <c r="K12" s="404">
        <v>3</v>
      </c>
      <c r="L12" s="405">
        <v>4</v>
      </c>
      <c r="M12" s="405">
        <v>7</v>
      </c>
      <c r="N12" s="406">
        <v>1</v>
      </c>
      <c r="O12" s="407">
        <v>2</v>
      </c>
      <c r="P12" s="405">
        <v>0</v>
      </c>
      <c r="Q12" s="405">
        <v>2</v>
      </c>
      <c r="R12" s="408">
        <v>1</v>
      </c>
      <c r="S12" s="404">
        <v>4</v>
      </c>
      <c r="T12" s="405">
        <v>1</v>
      </c>
      <c r="U12" s="405">
        <v>5</v>
      </c>
      <c r="V12" s="406">
        <v>1</v>
      </c>
      <c r="W12" s="407">
        <v>5</v>
      </c>
      <c r="X12" s="405">
        <v>2</v>
      </c>
      <c r="Y12" s="405">
        <v>7</v>
      </c>
      <c r="Z12" s="408">
        <v>1</v>
      </c>
      <c r="AA12" s="404">
        <v>16</v>
      </c>
      <c r="AB12" s="405">
        <v>8</v>
      </c>
      <c r="AC12" s="405">
        <v>24</v>
      </c>
      <c r="AD12" s="406">
        <v>6</v>
      </c>
    </row>
    <row r="13" spans="1:34" s="403" customFormat="1" x14ac:dyDescent="0.35">
      <c r="A13" s="541">
        <v>9</v>
      </c>
      <c r="B13" s="536" t="s">
        <v>13</v>
      </c>
      <c r="C13" s="404">
        <v>0</v>
      </c>
      <c r="D13" s="405">
        <v>0</v>
      </c>
      <c r="E13" s="405">
        <v>0</v>
      </c>
      <c r="F13" s="406">
        <v>0</v>
      </c>
      <c r="G13" s="407">
        <v>0</v>
      </c>
      <c r="H13" s="405">
        <v>0</v>
      </c>
      <c r="I13" s="405">
        <v>0</v>
      </c>
      <c r="J13" s="408">
        <v>0</v>
      </c>
      <c r="K13" s="404">
        <v>1</v>
      </c>
      <c r="L13" s="405">
        <v>0</v>
      </c>
      <c r="M13" s="405">
        <v>1</v>
      </c>
      <c r="N13" s="406">
        <v>1</v>
      </c>
      <c r="O13" s="407">
        <v>1</v>
      </c>
      <c r="P13" s="405">
        <v>0</v>
      </c>
      <c r="Q13" s="405">
        <v>1</v>
      </c>
      <c r="R13" s="408">
        <v>1</v>
      </c>
      <c r="S13" s="404">
        <v>1</v>
      </c>
      <c r="T13" s="405">
        <v>0</v>
      </c>
      <c r="U13" s="405">
        <v>1</v>
      </c>
      <c r="V13" s="406">
        <v>1</v>
      </c>
      <c r="W13" s="407">
        <v>0</v>
      </c>
      <c r="X13" s="405">
        <v>0</v>
      </c>
      <c r="Y13" s="405">
        <v>0</v>
      </c>
      <c r="Z13" s="408">
        <v>0</v>
      </c>
      <c r="AA13" s="404">
        <v>3</v>
      </c>
      <c r="AB13" s="405">
        <v>0</v>
      </c>
      <c r="AC13" s="405">
        <v>3</v>
      </c>
      <c r="AD13" s="406">
        <v>3</v>
      </c>
    </row>
    <row r="14" spans="1:34" s="403" customFormat="1" x14ac:dyDescent="0.35">
      <c r="A14" s="541">
        <v>10</v>
      </c>
      <c r="B14" s="536" t="s">
        <v>14</v>
      </c>
      <c r="C14" s="404">
        <v>8</v>
      </c>
      <c r="D14" s="405">
        <v>4</v>
      </c>
      <c r="E14" s="405">
        <v>12</v>
      </c>
      <c r="F14" s="406">
        <v>1</v>
      </c>
      <c r="G14" s="407">
        <v>14</v>
      </c>
      <c r="H14" s="405">
        <v>7</v>
      </c>
      <c r="I14" s="405">
        <v>21</v>
      </c>
      <c r="J14" s="408">
        <v>1</v>
      </c>
      <c r="K14" s="404">
        <v>13</v>
      </c>
      <c r="L14" s="405">
        <v>9</v>
      </c>
      <c r="M14" s="405">
        <v>22</v>
      </c>
      <c r="N14" s="406">
        <v>1</v>
      </c>
      <c r="O14" s="407">
        <v>10</v>
      </c>
      <c r="P14" s="405">
        <v>5</v>
      </c>
      <c r="Q14" s="405">
        <v>15</v>
      </c>
      <c r="R14" s="408">
        <v>1</v>
      </c>
      <c r="S14" s="404">
        <v>15</v>
      </c>
      <c r="T14" s="405">
        <v>13</v>
      </c>
      <c r="U14" s="405">
        <v>28</v>
      </c>
      <c r="V14" s="406">
        <v>1</v>
      </c>
      <c r="W14" s="407">
        <v>11</v>
      </c>
      <c r="X14" s="405">
        <v>13</v>
      </c>
      <c r="Y14" s="405">
        <v>24</v>
      </c>
      <c r="Z14" s="408">
        <v>1</v>
      </c>
      <c r="AA14" s="404">
        <v>71</v>
      </c>
      <c r="AB14" s="405">
        <v>51</v>
      </c>
      <c r="AC14" s="405">
        <v>122</v>
      </c>
      <c r="AD14" s="406">
        <v>6</v>
      </c>
    </row>
    <row r="15" spans="1:34" s="403" customFormat="1" x14ac:dyDescent="0.35">
      <c r="A15" s="541">
        <v>11</v>
      </c>
      <c r="B15" s="536" t="s">
        <v>15</v>
      </c>
      <c r="C15" s="404">
        <v>6</v>
      </c>
      <c r="D15" s="405">
        <v>8</v>
      </c>
      <c r="E15" s="405">
        <v>14</v>
      </c>
      <c r="F15" s="406">
        <v>1</v>
      </c>
      <c r="G15" s="407">
        <v>3</v>
      </c>
      <c r="H15" s="405">
        <v>2</v>
      </c>
      <c r="I15" s="405">
        <v>5</v>
      </c>
      <c r="J15" s="408">
        <v>1</v>
      </c>
      <c r="K15" s="404">
        <v>10</v>
      </c>
      <c r="L15" s="405">
        <v>3</v>
      </c>
      <c r="M15" s="405">
        <v>13</v>
      </c>
      <c r="N15" s="406">
        <v>1</v>
      </c>
      <c r="O15" s="407">
        <v>7</v>
      </c>
      <c r="P15" s="405">
        <v>0</v>
      </c>
      <c r="Q15" s="405">
        <v>7</v>
      </c>
      <c r="R15" s="408">
        <v>1</v>
      </c>
      <c r="S15" s="404">
        <v>9</v>
      </c>
      <c r="T15" s="405">
        <v>4</v>
      </c>
      <c r="U15" s="405">
        <v>13</v>
      </c>
      <c r="V15" s="406">
        <v>1</v>
      </c>
      <c r="W15" s="407">
        <v>5</v>
      </c>
      <c r="X15" s="405">
        <v>1</v>
      </c>
      <c r="Y15" s="405">
        <v>6</v>
      </c>
      <c r="Z15" s="408">
        <v>1</v>
      </c>
      <c r="AA15" s="404">
        <v>40</v>
      </c>
      <c r="AB15" s="405">
        <v>18</v>
      </c>
      <c r="AC15" s="405">
        <v>58</v>
      </c>
      <c r="AD15" s="406">
        <v>6</v>
      </c>
    </row>
    <row r="16" spans="1:34" s="403" customFormat="1" x14ac:dyDescent="0.35">
      <c r="A16" s="541">
        <v>12</v>
      </c>
      <c r="B16" s="536" t="s">
        <v>16</v>
      </c>
      <c r="C16" s="404">
        <v>1</v>
      </c>
      <c r="D16" s="405">
        <v>1</v>
      </c>
      <c r="E16" s="405">
        <v>2</v>
      </c>
      <c r="F16" s="406">
        <v>1</v>
      </c>
      <c r="G16" s="407">
        <v>0</v>
      </c>
      <c r="H16" s="405">
        <v>2</v>
      </c>
      <c r="I16" s="405">
        <v>2</v>
      </c>
      <c r="J16" s="408">
        <v>1</v>
      </c>
      <c r="K16" s="404">
        <v>0</v>
      </c>
      <c r="L16" s="405">
        <v>0</v>
      </c>
      <c r="M16" s="405">
        <v>0</v>
      </c>
      <c r="N16" s="406">
        <v>0</v>
      </c>
      <c r="O16" s="407">
        <v>0</v>
      </c>
      <c r="P16" s="405">
        <v>0</v>
      </c>
      <c r="Q16" s="405">
        <v>0</v>
      </c>
      <c r="R16" s="408">
        <v>0</v>
      </c>
      <c r="S16" s="404">
        <v>0</v>
      </c>
      <c r="T16" s="405">
        <v>0</v>
      </c>
      <c r="U16" s="405">
        <v>0</v>
      </c>
      <c r="V16" s="406">
        <v>0</v>
      </c>
      <c r="W16" s="407">
        <v>0</v>
      </c>
      <c r="X16" s="405">
        <v>0</v>
      </c>
      <c r="Y16" s="405">
        <v>0</v>
      </c>
      <c r="Z16" s="408">
        <v>0</v>
      </c>
      <c r="AA16" s="404">
        <v>1</v>
      </c>
      <c r="AB16" s="405">
        <v>3</v>
      </c>
      <c r="AC16" s="405">
        <v>4</v>
      </c>
      <c r="AD16" s="406">
        <v>2</v>
      </c>
    </row>
    <row r="17" spans="1:30" s="403" customFormat="1" x14ac:dyDescent="0.35">
      <c r="A17" s="541">
        <v>13</v>
      </c>
      <c r="B17" s="536" t="s">
        <v>17</v>
      </c>
      <c r="C17" s="404">
        <v>6</v>
      </c>
      <c r="D17" s="405">
        <v>10</v>
      </c>
      <c r="E17" s="405">
        <v>16</v>
      </c>
      <c r="F17" s="406">
        <v>1</v>
      </c>
      <c r="G17" s="407">
        <v>6</v>
      </c>
      <c r="H17" s="405">
        <v>8</v>
      </c>
      <c r="I17" s="405">
        <v>14</v>
      </c>
      <c r="J17" s="408">
        <v>1</v>
      </c>
      <c r="K17" s="404">
        <v>6</v>
      </c>
      <c r="L17" s="405">
        <v>5</v>
      </c>
      <c r="M17" s="405">
        <v>11</v>
      </c>
      <c r="N17" s="406">
        <v>1</v>
      </c>
      <c r="O17" s="407">
        <v>6</v>
      </c>
      <c r="P17" s="405">
        <v>7</v>
      </c>
      <c r="Q17" s="405">
        <v>13</v>
      </c>
      <c r="R17" s="408">
        <v>1</v>
      </c>
      <c r="S17" s="404">
        <v>8</v>
      </c>
      <c r="T17" s="405">
        <v>5</v>
      </c>
      <c r="U17" s="405">
        <v>13</v>
      </c>
      <c r="V17" s="406">
        <v>1</v>
      </c>
      <c r="W17" s="407">
        <v>12</v>
      </c>
      <c r="X17" s="405">
        <v>13</v>
      </c>
      <c r="Y17" s="405">
        <v>25</v>
      </c>
      <c r="Z17" s="408">
        <v>1</v>
      </c>
      <c r="AA17" s="404">
        <v>44</v>
      </c>
      <c r="AB17" s="405">
        <v>48</v>
      </c>
      <c r="AC17" s="405">
        <v>92</v>
      </c>
      <c r="AD17" s="406">
        <v>6</v>
      </c>
    </row>
    <row r="18" spans="1:30" s="403" customFormat="1" x14ac:dyDescent="0.35">
      <c r="A18" s="541">
        <v>14</v>
      </c>
      <c r="B18" s="536" t="s">
        <v>18</v>
      </c>
      <c r="C18" s="404">
        <v>5</v>
      </c>
      <c r="D18" s="405">
        <v>6</v>
      </c>
      <c r="E18" s="405">
        <v>11</v>
      </c>
      <c r="F18" s="406">
        <v>1</v>
      </c>
      <c r="G18" s="407">
        <v>4</v>
      </c>
      <c r="H18" s="405">
        <v>4</v>
      </c>
      <c r="I18" s="405">
        <v>8</v>
      </c>
      <c r="J18" s="408">
        <v>1</v>
      </c>
      <c r="K18" s="404">
        <v>3</v>
      </c>
      <c r="L18" s="405">
        <v>6</v>
      </c>
      <c r="M18" s="405">
        <v>9</v>
      </c>
      <c r="N18" s="406">
        <v>1</v>
      </c>
      <c r="O18" s="407">
        <v>4</v>
      </c>
      <c r="P18" s="405">
        <v>1</v>
      </c>
      <c r="Q18" s="405">
        <v>5</v>
      </c>
      <c r="R18" s="408">
        <v>1</v>
      </c>
      <c r="S18" s="404">
        <v>3</v>
      </c>
      <c r="T18" s="405">
        <v>4</v>
      </c>
      <c r="U18" s="405">
        <v>7</v>
      </c>
      <c r="V18" s="406">
        <v>1</v>
      </c>
      <c r="W18" s="407">
        <v>6</v>
      </c>
      <c r="X18" s="405">
        <v>4</v>
      </c>
      <c r="Y18" s="405">
        <v>10</v>
      </c>
      <c r="Z18" s="408">
        <v>1</v>
      </c>
      <c r="AA18" s="404">
        <v>25</v>
      </c>
      <c r="AB18" s="405">
        <v>25</v>
      </c>
      <c r="AC18" s="405">
        <v>50</v>
      </c>
      <c r="AD18" s="406">
        <v>6</v>
      </c>
    </row>
    <row r="19" spans="1:30" s="403" customFormat="1" x14ac:dyDescent="0.35">
      <c r="A19" s="541">
        <v>15</v>
      </c>
      <c r="B19" s="536" t="s">
        <v>19</v>
      </c>
      <c r="C19" s="404">
        <v>10</v>
      </c>
      <c r="D19" s="405">
        <v>16</v>
      </c>
      <c r="E19" s="405">
        <v>26</v>
      </c>
      <c r="F19" s="406">
        <v>1</v>
      </c>
      <c r="G19" s="407">
        <v>13</v>
      </c>
      <c r="H19" s="405">
        <v>10</v>
      </c>
      <c r="I19" s="405">
        <v>23</v>
      </c>
      <c r="J19" s="408">
        <v>1</v>
      </c>
      <c r="K19" s="404">
        <v>26</v>
      </c>
      <c r="L19" s="405">
        <v>19</v>
      </c>
      <c r="M19" s="405">
        <v>45</v>
      </c>
      <c r="N19" s="406">
        <v>2</v>
      </c>
      <c r="O19" s="407">
        <v>20</v>
      </c>
      <c r="P19" s="405">
        <v>10</v>
      </c>
      <c r="Q19" s="405">
        <v>30</v>
      </c>
      <c r="R19" s="408">
        <v>1</v>
      </c>
      <c r="S19" s="404">
        <v>17</v>
      </c>
      <c r="T19" s="405">
        <v>20</v>
      </c>
      <c r="U19" s="405">
        <v>37</v>
      </c>
      <c r="V19" s="406">
        <v>1</v>
      </c>
      <c r="W19" s="407">
        <v>8</v>
      </c>
      <c r="X19" s="405">
        <v>19</v>
      </c>
      <c r="Y19" s="405">
        <v>27</v>
      </c>
      <c r="Z19" s="408">
        <v>1</v>
      </c>
      <c r="AA19" s="404">
        <v>94</v>
      </c>
      <c r="AB19" s="405">
        <v>94</v>
      </c>
      <c r="AC19" s="405">
        <v>188</v>
      </c>
      <c r="AD19" s="406">
        <v>7</v>
      </c>
    </row>
    <row r="20" spans="1:30" s="403" customFormat="1" x14ac:dyDescent="0.35">
      <c r="A20" s="541">
        <v>16</v>
      </c>
      <c r="B20" s="536" t="s">
        <v>20</v>
      </c>
      <c r="C20" s="404">
        <v>3</v>
      </c>
      <c r="D20" s="405">
        <v>3</v>
      </c>
      <c r="E20" s="405">
        <v>6</v>
      </c>
      <c r="F20" s="406">
        <v>1</v>
      </c>
      <c r="G20" s="407">
        <v>4</v>
      </c>
      <c r="H20" s="405">
        <v>2</v>
      </c>
      <c r="I20" s="405">
        <v>6</v>
      </c>
      <c r="J20" s="408">
        <v>1</v>
      </c>
      <c r="K20" s="404">
        <v>1</v>
      </c>
      <c r="L20" s="405">
        <v>1</v>
      </c>
      <c r="M20" s="405">
        <v>2</v>
      </c>
      <c r="N20" s="406">
        <v>1</v>
      </c>
      <c r="O20" s="407">
        <v>4</v>
      </c>
      <c r="P20" s="405">
        <v>1</v>
      </c>
      <c r="Q20" s="405">
        <v>5</v>
      </c>
      <c r="R20" s="408">
        <v>1</v>
      </c>
      <c r="S20" s="404">
        <v>1</v>
      </c>
      <c r="T20" s="405">
        <v>3</v>
      </c>
      <c r="U20" s="405">
        <v>4</v>
      </c>
      <c r="V20" s="406">
        <v>1</v>
      </c>
      <c r="W20" s="407">
        <v>6</v>
      </c>
      <c r="X20" s="405">
        <v>2</v>
      </c>
      <c r="Y20" s="405">
        <v>8</v>
      </c>
      <c r="Z20" s="408">
        <v>1</v>
      </c>
      <c r="AA20" s="404">
        <v>19</v>
      </c>
      <c r="AB20" s="405">
        <v>12</v>
      </c>
      <c r="AC20" s="405">
        <v>31</v>
      </c>
      <c r="AD20" s="406">
        <v>6</v>
      </c>
    </row>
    <row r="21" spans="1:30" s="403" customFormat="1" x14ac:dyDescent="0.35">
      <c r="A21" s="541">
        <v>17</v>
      </c>
      <c r="B21" s="536" t="s">
        <v>21</v>
      </c>
      <c r="C21" s="404">
        <v>3</v>
      </c>
      <c r="D21" s="405">
        <v>1</v>
      </c>
      <c r="E21" s="405">
        <v>4</v>
      </c>
      <c r="F21" s="406">
        <v>1</v>
      </c>
      <c r="G21" s="407">
        <v>1</v>
      </c>
      <c r="H21" s="405">
        <v>3</v>
      </c>
      <c r="I21" s="405">
        <v>4</v>
      </c>
      <c r="J21" s="408">
        <v>1</v>
      </c>
      <c r="K21" s="404">
        <v>9</v>
      </c>
      <c r="L21" s="405">
        <v>4</v>
      </c>
      <c r="M21" s="405">
        <v>13</v>
      </c>
      <c r="N21" s="406">
        <v>1</v>
      </c>
      <c r="O21" s="407">
        <v>0</v>
      </c>
      <c r="P21" s="405">
        <v>3</v>
      </c>
      <c r="Q21" s="405">
        <v>3</v>
      </c>
      <c r="R21" s="408">
        <v>1</v>
      </c>
      <c r="S21" s="404">
        <v>6</v>
      </c>
      <c r="T21" s="405">
        <v>3</v>
      </c>
      <c r="U21" s="405">
        <v>9</v>
      </c>
      <c r="V21" s="406">
        <v>1</v>
      </c>
      <c r="W21" s="407">
        <v>3</v>
      </c>
      <c r="X21" s="405">
        <v>1</v>
      </c>
      <c r="Y21" s="405">
        <v>4</v>
      </c>
      <c r="Z21" s="408">
        <v>1</v>
      </c>
      <c r="AA21" s="404">
        <v>22</v>
      </c>
      <c r="AB21" s="405">
        <v>15</v>
      </c>
      <c r="AC21" s="405">
        <v>37</v>
      </c>
      <c r="AD21" s="406">
        <v>6</v>
      </c>
    </row>
    <row r="22" spans="1:30" s="403" customFormat="1" x14ac:dyDescent="0.35">
      <c r="A22" s="541">
        <v>18</v>
      </c>
      <c r="B22" s="536" t="s">
        <v>22</v>
      </c>
      <c r="C22" s="404">
        <v>12</v>
      </c>
      <c r="D22" s="405">
        <v>5</v>
      </c>
      <c r="E22" s="405">
        <v>17</v>
      </c>
      <c r="F22" s="406">
        <v>1</v>
      </c>
      <c r="G22" s="407">
        <v>7</v>
      </c>
      <c r="H22" s="405">
        <v>18</v>
      </c>
      <c r="I22" s="405">
        <v>25</v>
      </c>
      <c r="J22" s="408">
        <v>1</v>
      </c>
      <c r="K22" s="404">
        <v>9</v>
      </c>
      <c r="L22" s="405">
        <v>14</v>
      </c>
      <c r="M22" s="405">
        <v>23</v>
      </c>
      <c r="N22" s="406">
        <v>1</v>
      </c>
      <c r="O22" s="407">
        <v>14</v>
      </c>
      <c r="P22" s="405">
        <v>10</v>
      </c>
      <c r="Q22" s="405">
        <v>24</v>
      </c>
      <c r="R22" s="408">
        <v>1</v>
      </c>
      <c r="S22" s="404">
        <v>12</v>
      </c>
      <c r="T22" s="405">
        <v>7</v>
      </c>
      <c r="U22" s="405">
        <v>19</v>
      </c>
      <c r="V22" s="406">
        <v>1</v>
      </c>
      <c r="W22" s="407">
        <v>3</v>
      </c>
      <c r="X22" s="405">
        <v>7</v>
      </c>
      <c r="Y22" s="405">
        <v>10</v>
      </c>
      <c r="Z22" s="408">
        <v>1</v>
      </c>
      <c r="AA22" s="404">
        <v>57</v>
      </c>
      <c r="AB22" s="405">
        <v>61</v>
      </c>
      <c r="AC22" s="405">
        <v>118</v>
      </c>
      <c r="AD22" s="406">
        <v>6</v>
      </c>
    </row>
    <row r="23" spans="1:30" s="403" customFormat="1" x14ac:dyDescent="0.35">
      <c r="A23" s="541">
        <v>19</v>
      </c>
      <c r="B23" s="536" t="s">
        <v>23</v>
      </c>
      <c r="C23" s="404">
        <v>165</v>
      </c>
      <c r="D23" s="405">
        <v>188</v>
      </c>
      <c r="E23" s="405">
        <v>353</v>
      </c>
      <c r="F23" s="406">
        <v>10</v>
      </c>
      <c r="G23" s="407">
        <v>181</v>
      </c>
      <c r="H23" s="405">
        <v>168</v>
      </c>
      <c r="I23" s="405">
        <v>349</v>
      </c>
      <c r="J23" s="408">
        <v>9</v>
      </c>
      <c r="K23" s="404">
        <v>172</v>
      </c>
      <c r="L23" s="405">
        <v>177</v>
      </c>
      <c r="M23" s="405">
        <v>349</v>
      </c>
      <c r="N23" s="406">
        <v>9</v>
      </c>
      <c r="O23" s="407">
        <v>206</v>
      </c>
      <c r="P23" s="405">
        <v>172</v>
      </c>
      <c r="Q23" s="405">
        <v>378</v>
      </c>
      <c r="R23" s="408">
        <v>9</v>
      </c>
      <c r="S23" s="404">
        <v>200</v>
      </c>
      <c r="T23" s="405">
        <v>184</v>
      </c>
      <c r="U23" s="405">
        <v>384</v>
      </c>
      <c r="V23" s="406">
        <v>9</v>
      </c>
      <c r="W23" s="407">
        <v>212</v>
      </c>
      <c r="X23" s="405">
        <v>175</v>
      </c>
      <c r="Y23" s="405">
        <v>387</v>
      </c>
      <c r="Z23" s="408">
        <v>9</v>
      </c>
      <c r="AA23" s="404">
        <v>1136</v>
      </c>
      <c r="AB23" s="405">
        <v>1064</v>
      </c>
      <c r="AC23" s="405">
        <v>2200</v>
      </c>
      <c r="AD23" s="406">
        <v>55</v>
      </c>
    </row>
    <row r="24" spans="1:30" s="403" customFormat="1" x14ac:dyDescent="0.35">
      <c r="A24" s="541">
        <v>20</v>
      </c>
      <c r="B24" s="536" t="s">
        <v>24</v>
      </c>
      <c r="C24" s="404">
        <v>9</v>
      </c>
      <c r="D24" s="405">
        <v>8</v>
      </c>
      <c r="E24" s="405">
        <v>17</v>
      </c>
      <c r="F24" s="406">
        <v>1</v>
      </c>
      <c r="G24" s="407">
        <v>9</v>
      </c>
      <c r="H24" s="405">
        <v>6</v>
      </c>
      <c r="I24" s="405">
        <v>15</v>
      </c>
      <c r="J24" s="408">
        <v>1</v>
      </c>
      <c r="K24" s="404">
        <v>8</v>
      </c>
      <c r="L24" s="405">
        <v>12</v>
      </c>
      <c r="M24" s="405">
        <v>20</v>
      </c>
      <c r="N24" s="406">
        <v>1</v>
      </c>
      <c r="O24" s="407">
        <v>7</v>
      </c>
      <c r="P24" s="405">
        <v>8</v>
      </c>
      <c r="Q24" s="405">
        <v>15</v>
      </c>
      <c r="R24" s="408">
        <v>1</v>
      </c>
      <c r="S24" s="404">
        <v>13</v>
      </c>
      <c r="T24" s="405">
        <v>14</v>
      </c>
      <c r="U24" s="405">
        <v>27</v>
      </c>
      <c r="V24" s="406">
        <v>1</v>
      </c>
      <c r="W24" s="407">
        <v>10</v>
      </c>
      <c r="X24" s="405">
        <v>10</v>
      </c>
      <c r="Y24" s="405">
        <v>20</v>
      </c>
      <c r="Z24" s="408">
        <v>1</v>
      </c>
      <c r="AA24" s="404">
        <v>56</v>
      </c>
      <c r="AB24" s="405">
        <v>58</v>
      </c>
      <c r="AC24" s="405">
        <v>114</v>
      </c>
      <c r="AD24" s="406">
        <v>6</v>
      </c>
    </row>
    <row r="25" spans="1:30" s="403" customFormat="1" x14ac:dyDescent="0.35">
      <c r="A25" s="541">
        <v>21</v>
      </c>
      <c r="B25" s="536" t="s">
        <v>25</v>
      </c>
      <c r="C25" s="404">
        <v>5</v>
      </c>
      <c r="D25" s="405">
        <v>3</v>
      </c>
      <c r="E25" s="405">
        <v>8</v>
      </c>
      <c r="F25" s="406">
        <v>1</v>
      </c>
      <c r="G25" s="407">
        <v>5</v>
      </c>
      <c r="H25" s="405">
        <v>5</v>
      </c>
      <c r="I25" s="405">
        <v>10</v>
      </c>
      <c r="J25" s="408">
        <v>1</v>
      </c>
      <c r="K25" s="404">
        <v>9</v>
      </c>
      <c r="L25" s="405">
        <v>4</v>
      </c>
      <c r="M25" s="405">
        <v>13</v>
      </c>
      <c r="N25" s="406">
        <v>1</v>
      </c>
      <c r="O25" s="407">
        <v>8</v>
      </c>
      <c r="P25" s="405">
        <v>3</v>
      </c>
      <c r="Q25" s="405">
        <v>11</v>
      </c>
      <c r="R25" s="408">
        <v>1</v>
      </c>
      <c r="S25" s="404">
        <v>6</v>
      </c>
      <c r="T25" s="405">
        <v>6</v>
      </c>
      <c r="U25" s="405">
        <v>12</v>
      </c>
      <c r="V25" s="406">
        <v>1</v>
      </c>
      <c r="W25" s="407">
        <v>4</v>
      </c>
      <c r="X25" s="405">
        <v>4</v>
      </c>
      <c r="Y25" s="405">
        <v>8</v>
      </c>
      <c r="Z25" s="408">
        <v>1</v>
      </c>
      <c r="AA25" s="404">
        <v>37</v>
      </c>
      <c r="AB25" s="405">
        <v>25</v>
      </c>
      <c r="AC25" s="405">
        <v>62</v>
      </c>
      <c r="AD25" s="406">
        <v>6</v>
      </c>
    </row>
    <row r="26" spans="1:30" s="403" customFormat="1" x14ac:dyDescent="0.35">
      <c r="A26" s="541">
        <v>22</v>
      </c>
      <c r="B26" s="536" t="s">
        <v>26</v>
      </c>
      <c r="C26" s="404">
        <v>0</v>
      </c>
      <c r="D26" s="405">
        <v>0</v>
      </c>
      <c r="E26" s="405">
        <v>0</v>
      </c>
      <c r="F26" s="406">
        <v>0</v>
      </c>
      <c r="G26" s="407">
        <v>0</v>
      </c>
      <c r="H26" s="405">
        <v>0</v>
      </c>
      <c r="I26" s="405">
        <v>0</v>
      </c>
      <c r="J26" s="408">
        <v>0</v>
      </c>
      <c r="K26" s="404">
        <v>0</v>
      </c>
      <c r="L26" s="405">
        <v>0</v>
      </c>
      <c r="M26" s="405">
        <v>0</v>
      </c>
      <c r="N26" s="406">
        <v>0</v>
      </c>
      <c r="O26" s="407">
        <v>0</v>
      </c>
      <c r="P26" s="405">
        <v>0</v>
      </c>
      <c r="Q26" s="405">
        <v>0</v>
      </c>
      <c r="R26" s="408">
        <v>0</v>
      </c>
      <c r="S26" s="404">
        <v>0</v>
      </c>
      <c r="T26" s="405">
        <v>0</v>
      </c>
      <c r="U26" s="405">
        <v>0</v>
      </c>
      <c r="V26" s="406">
        <v>0</v>
      </c>
      <c r="W26" s="407">
        <v>0</v>
      </c>
      <c r="X26" s="405">
        <v>0</v>
      </c>
      <c r="Y26" s="405">
        <v>0</v>
      </c>
      <c r="Z26" s="408">
        <v>0</v>
      </c>
      <c r="AA26" s="404">
        <v>0</v>
      </c>
      <c r="AB26" s="405">
        <v>0</v>
      </c>
      <c r="AC26" s="405">
        <v>0</v>
      </c>
      <c r="AD26" s="406">
        <v>0</v>
      </c>
    </row>
    <row r="27" spans="1:30" s="403" customFormat="1" x14ac:dyDescent="0.35">
      <c r="A27" s="541">
        <v>23</v>
      </c>
      <c r="B27" s="536" t="s">
        <v>27</v>
      </c>
      <c r="C27" s="404">
        <v>0</v>
      </c>
      <c r="D27" s="405">
        <v>2</v>
      </c>
      <c r="E27" s="405">
        <v>2</v>
      </c>
      <c r="F27" s="406">
        <v>1</v>
      </c>
      <c r="G27" s="407">
        <v>0</v>
      </c>
      <c r="H27" s="405">
        <v>0</v>
      </c>
      <c r="I27" s="405">
        <v>0</v>
      </c>
      <c r="J27" s="408">
        <v>0</v>
      </c>
      <c r="K27" s="404">
        <v>2</v>
      </c>
      <c r="L27" s="405">
        <v>3</v>
      </c>
      <c r="M27" s="405">
        <v>5</v>
      </c>
      <c r="N27" s="406">
        <v>1</v>
      </c>
      <c r="O27" s="407">
        <v>0</v>
      </c>
      <c r="P27" s="405">
        <v>0</v>
      </c>
      <c r="Q27" s="405">
        <v>0</v>
      </c>
      <c r="R27" s="408">
        <v>0</v>
      </c>
      <c r="S27" s="404">
        <v>4</v>
      </c>
      <c r="T27" s="405">
        <v>3</v>
      </c>
      <c r="U27" s="405">
        <v>7</v>
      </c>
      <c r="V27" s="406">
        <v>1</v>
      </c>
      <c r="W27" s="407">
        <v>2</v>
      </c>
      <c r="X27" s="405">
        <v>1</v>
      </c>
      <c r="Y27" s="405">
        <v>3</v>
      </c>
      <c r="Z27" s="408">
        <v>1</v>
      </c>
      <c r="AA27" s="404">
        <v>8</v>
      </c>
      <c r="AB27" s="405">
        <v>9</v>
      </c>
      <c r="AC27" s="405">
        <v>17</v>
      </c>
      <c r="AD27" s="406">
        <v>4</v>
      </c>
    </row>
    <row r="28" spans="1:30" s="403" customFormat="1" x14ac:dyDescent="0.35">
      <c r="A28" s="541">
        <v>24</v>
      </c>
      <c r="B28" s="536" t="s">
        <v>28</v>
      </c>
      <c r="C28" s="404">
        <v>6</v>
      </c>
      <c r="D28" s="405">
        <v>4</v>
      </c>
      <c r="E28" s="405">
        <v>10</v>
      </c>
      <c r="F28" s="406">
        <v>1</v>
      </c>
      <c r="G28" s="407">
        <v>4</v>
      </c>
      <c r="H28" s="405">
        <v>6</v>
      </c>
      <c r="I28" s="405">
        <v>10</v>
      </c>
      <c r="J28" s="408">
        <v>1</v>
      </c>
      <c r="K28" s="404">
        <v>3</v>
      </c>
      <c r="L28" s="405">
        <v>4</v>
      </c>
      <c r="M28" s="405">
        <v>7</v>
      </c>
      <c r="N28" s="406">
        <v>1</v>
      </c>
      <c r="O28" s="407">
        <v>6</v>
      </c>
      <c r="P28" s="405">
        <v>5</v>
      </c>
      <c r="Q28" s="405">
        <v>11</v>
      </c>
      <c r="R28" s="408">
        <v>1</v>
      </c>
      <c r="S28" s="404">
        <v>4</v>
      </c>
      <c r="T28" s="405">
        <v>2</v>
      </c>
      <c r="U28" s="405">
        <v>6</v>
      </c>
      <c r="V28" s="406">
        <v>1</v>
      </c>
      <c r="W28" s="407">
        <v>7</v>
      </c>
      <c r="X28" s="405">
        <v>7</v>
      </c>
      <c r="Y28" s="405">
        <v>14</v>
      </c>
      <c r="Z28" s="408">
        <v>1</v>
      </c>
      <c r="AA28" s="404">
        <v>30</v>
      </c>
      <c r="AB28" s="405">
        <v>28</v>
      </c>
      <c r="AC28" s="405">
        <v>58</v>
      </c>
      <c r="AD28" s="406">
        <v>6</v>
      </c>
    </row>
    <row r="29" spans="1:30" s="403" customFormat="1" x14ac:dyDescent="0.35">
      <c r="A29" s="541">
        <v>25</v>
      </c>
      <c r="B29" s="536" t="s">
        <v>29</v>
      </c>
      <c r="C29" s="404">
        <v>7</v>
      </c>
      <c r="D29" s="405">
        <v>2</v>
      </c>
      <c r="E29" s="405">
        <v>9</v>
      </c>
      <c r="F29" s="406">
        <v>1</v>
      </c>
      <c r="G29" s="407">
        <v>2</v>
      </c>
      <c r="H29" s="405">
        <v>1</v>
      </c>
      <c r="I29" s="405">
        <v>3</v>
      </c>
      <c r="J29" s="408">
        <v>1</v>
      </c>
      <c r="K29" s="404">
        <v>3</v>
      </c>
      <c r="L29" s="405">
        <v>2</v>
      </c>
      <c r="M29" s="405">
        <v>5</v>
      </c>
      <c r="N29" s="406">
        <v>1</v>
      </c>
      <c r="O29" s="407">
        <v>2</v>
      </c>
      <c r="P29" s="405">
        <v>1</v>
      </c>
      <c r="Q29" s="405">
        <v>3</v>
      </c>
      <c r="R29" s="408">
        <v>1</v>
      </c>
      <c r="S29" s="404">
        <v>3</v>
      </c>
      <c r="T29" s="405">
        <v>5</v>
      </c>
      <c r="U29" s="405">
        <v>8</v>
      </c>
      <c r="V29" s="406">
        <v>1</v>
      </c>
      <c r="W29" s="407">
        <v>0</v>
      </c>
      <c r="X29" s="405">
        <v>0</v>
      </c>
      <c r="Y29" s="405">
        <v>0</v>
      </c>
      <c r="Z29" s="408">
        <v>0</v>
      </c>
      <c r="AA29" s="404">
        <v>17</v>
      </c>
      <c r="AB29" s="405">
        <v>11</v>
      </c>
      <c r="AC29" s="405">
        <v>28</v>
      </c>
      <c r="AD29" s="406">
        <v>5</v>
      </c>
    </row>
    <row r="30" spans="1:30" s="403" customFormat="1" x14ac:dyDescent="0.35">
      <c r="A30" s="541">
        <v>26</v>
      </c>
      <c r="B30" s="536" t="s">
        <v>30</v>
      </c>
      <c r="C30" s="404">
        <v>1</v>
      </c>
      <c r="D30" s="405">
        <v>1</v>
      </c>
      <c r="E30" s="405">
        <v>2</v>
      </c>
      <c r="F30" s="406">
        <v>1</v>
      </c>
      <c r="G30" s="407">
        <v>0</v>
      </c>
      <c r="H30" s="405">
        <v>0</v>
      </c>
      <c r="I30" s="405">
        <v>0</v>
      </c>
      <c r="J30" s="408">
        <v>0</v>
      </c>
      <c r="K30" s="404">
        <v>0</v>
      </c>
      <c r="L30" s="405">
        <v>0</v>
      </c>
      <c r="M30" s="405">
        <v>0</v>
      </c>
      <c r="N30" s="406">
        <v>0</v>
      </c>
      <c r="O30" s="407">
        <v>0</v>
      </c>
      <c r="P30" s="405">
        <v>3</v>
      </c>
      <c r="Q30" s="405">
        <v>3</v>
      </c>
      <c r="R30" s="408">
        <v>1</v>
      </c>
      <c r="S30" s="404">
        <v>3</v>
      </c>
      <c r="T30" s="405">
        <v>1</v>
      </c>
      <c r="U30" s="405">
        <v>4</v>
      </c>
      <c r="V30" s="406">
        <v>1</v>
      </c>
      <c r="W30" s="407">
        <v>1</v>
      </c>
      <c r="X30" s="405">
        <v>1</v>
      </c>
      <c r="Y30" s="405">
        <v>2</v>
      </c>
      <c r="Z30" s="408">
        <v>1</v>
      </c>
      <c r="AA30" s="404">
        <v>5</v>
      </c>
      <c r="AB30" s="405">
        <v>6</v>
      </c>
      <c r="AC30" s="405">
        <v>11</v>
      </c>
      <c r="AD30" s="406">
        <v>4</v>
      </c>
    </row>
    <row r="31" spans="1:30" s="403" customFormat="1" x14ac:dyDescent="0.35">
      <c r="A31" s="541">
        <v>27</v>
      </c>
      <c r="B31" s="536" t="s">
        <v>31</v>
      </c>
      <c r="C31" s="404">
        <v>5</v>
      </c>
      <c r="D31" s="405">
        <v>3</v>
      </c>
      <c r="E31" s="405">
        <v>8</v>
      </c>
      <c r="F31" s="406">
        <v>1</v>
      </c>
      <c r="G31" s="407">
        <v>5</v>
      </c>
      <c r="H31" s="405">
        <v>3</v>
      </c>
      <c r="I31" s="405">
        <v>8</v>
      </c>
      <c r="J31" s="408">
        <v>1</v>
      </c>
      <c r="K31" s="404">
        <v>7</v>
      </c>
      <c r="L31" s="405">
        <v>3</v>
      </c>
      <c r="M31" s="405">
        <v>10</v>
      </c>
      <c r="N31" s="406">
        <v>1</v>
      </c>
      <c r="O31" s="407">
        <v>9</v>
      </c>
      <c r="P31" s="405">
        <v>4</v>
      </c>
      <c r="Q31" s="405">
        <v>13</v>
      </c>
      <c r="R31" s="408">
        <v>1</v>
      </c>
      <c r="S31" s="404">
        <v>11</v>
      </c>
      <c r="T31" s="405">
        <v>4</v>
      </c>
      <c r="U31" s="405">
        <v>15</v>
      </c>
      <c r="V31" s="406">
        <v>1</v>
      </c>
      <c r="W31" s="407">
        <v>10</v>
      </c>
      <c r="X31" s="405">
        <v>8</v>
      </c>
      <c r="Y31" s="405">
        <v>18</v>
      </c>
      <c r="Z31" s="408">
        <v>1</v>
      </c>
      <c r="AA31" s="404">
        <v>47</v>
      </c>
      <c r="AB31" s="405">
        <v>25</v>
      </c>
      <c r="AC31" s="405">
        <v>72</v>
      </c>
      <c r="AD31" s="406">
        <v>6</v>
      </c>
    </row>
    <row r="32" spans="1:30" s="403" customFormat="1" ht="20.25" customHeight="1" x14ac:dyDescent="0.35">
      <c r="A32" s="541">
        <v>28</v>
      </c>
      <c r="B32" s="536" t="s">
        <v>32</v>
      </c>
      <c r="C32" s="404">
        <v>0</v>
      </c>
      <c r="D32" s="405">
        <v>0</v>
      </c>
      <c r="E32" s="405">
        <v>0</v>
      </c>
      <c r="F32" s="406">
        <v>0</v>
      </c>
      <c r="G32" s="407">
        <v>0</v>
      </c>
      <c r="H32" s="405">
        <v>0</v>
      </c>
      <c r="I32" s="405">
        <v>0</v>
      </c>
      <c r="J32" s="408">
        <v>0</v>
      </c>
      <c r="K32" s="404">
        <v>0</v>
      </c>
      <c r="L32" s="405">
        <v>0</v>
      </c>
      <c r="M32" s="405">
        <v>0</v>
      </c>
      <c r="N32" s="406">
        <v>0</v>
      </c>
      <c r="O32" s="407">
        <v>0</v>
      </c>
      <c r="P32" s="405">
        <v>0</v>
      </c>
      <c r="Q32" s="405">
        <v>0</v>
      </c>
      <c r="R32" s="408">
        <v>0</v>
      </c>
      <c r="S32" s="404">
        <v>0</v>
      </c>
      <c r="T32" s="405">
        <v>0</v>
      </c>
      <c r="U32" s="405">
        <v>0</v>
      </c>
      <c r="V32" s="406">
        <v>0</v>
      </c>
      <c r="W32" s="407">
        <v>0</v>
      </c>
      <c r="X32" s="405">
        <v>0</v>
      </c>
      <c r="Y32" s="405">
        <v>0</v>
      </c>
      <c r="Z32" s="408">
        <v>0</v>
      </c>
      <c r="AA32" s="404">
        <v>0</v>
      </c>
      <c r="AB32" s="405">
        <v>0</v>
      </c>
      <c r="AC32" s="405">
        <v>0</v>
      </c>
      <c r="AD32" s="406">
        <v>0</v>
      </c>
    </row>
    <row r="33" spans="1:30" s="403" customFormat="1" ht="20.25" customHeight="1" x14ac:dyDescent="0.35">
      <c r="A33" s="541">
        <v>29</v>
      </c>
      <c r="B33" s="536" t="s">
        <v>33</v>
      </c>
      <c r="C33" s="404">
        <v>2</v>
      </c>
      <c r="D33" s="405">
        <v>0</v>
      </c>
      <c r="E33" s="405">
        <v>2</v>
      </c>
      <c r="F33" s="406">
        <v>1</v>
      </c>
      <c r="G33" s="407">
        <v>0</v>
      </c>
      <c r="H33" s="405">
        <v>0</v>
      </c>
      <c r="I33" s="405">
        <v>0</v>
      </c>
      <c r="J33" s="408">
        <v>0</v>
      </c>
      <c r="K33" s="404">
        <v>1</v>
      </c>
      <c r="L33" s="405">
        <v>1</v>
      </c>
      <c r="M33" s="405">
        <v>2</v>
      </c>
      <c r="N33" s="406">
        <v>1</v>
      </c>
      <c r="O33" s="407">
        <v>0</v>
      </c>
      <c r="P33" s="405">
        <v>2</v>
      </c>
      <c r="Q33" s="405">
        <v>2</v>
      </c>
      <c r="R33" s="408">
        <v>1</v>
      </c>
      <c r="S33" s="404">
        <v>0</v>
      </c>
      <c r="T33" s="405">
        <v>0</v>
      </c>
      <c r="U33" s="405">
        <v>0</v>
      </c>
      <c r="V33" s="406">
        <v>0</v>
      </c>
      <c r="W33" s="407">
        <v>0</v>
      </c>
      <c r="X33" s="405">
        <v>0</v>
      </c>
      <c r="Y33" s="405">
        <v>0</v>
      </c>
      <c r="Z33" s="408">
        <v>0</v>
      </c>
      <c r="AA33" s="404">
        <v>3</v>
      </c>
      <c r="AB33" s="405">
        <v>3</v>
      </c>
      <c r="AC33" s="405">
        <v>6</v>
      </c>
      <c r="AD33" s="406">
        <v>3</v>
      </c>
    </row>
    <row r="34" spans="1:30" s="403" customFormat="1" ht="20.25" customHeight="1" x14ac:dyDescent="0.35">
      <c r="A34" s="541">
        <v>30</v>
      </c>
      <c r="B34" s="536" t="s">
        <v>34</v>
      </c>
      <c r="C34" s="404">
        <v>1</v>
      </c>
      <c r="D34" s="405">
        <v>0</v>
      </c>
      <c r="E34" s="405">
        <v>1</v>
      </c>
      <c r="F34" s="406">
        <v>1</v>
      </c>
      <c r="G34" s="407">
        <v>0</v>
      </c>
      <c r="H34" s="405">
        <v>1</v>
      </c>
      <c r="I34" s="405">
        <v>1</v>
      </c>
      <c r="J34" s="408">
        <v>1</v>
      </c>
      <c r="K34" s="404">
        <v>1</v>
      </c>
      <c r="L34" s="405">
        <v>0</v>
      </c>
      <c r="M34" s="405">
        <v>1</v>
      </c>
      <c r="N34" s="406">
        <v>1</v>
      </c>
      <c r="O34" s="407">
        <v>2</v>
      </c>
      <c r="P34" s="405">
        <v>2</v>
      </c>
      <c r="Q34" s="405">
        <v>4</v>
      </c>
      <c r="R34" s="408">
        <v>1</v>
      </c>
      <c r="S34" s="404">
        <v>1</v>
      </c>
      <c r="T34" s="405">
        <v>0</v>
      </c>
      <c r="U34" s="405">
        <v>1</v>
      </c>
      <c r="V34" s="406">
        <v>1</v>
      </c>
      <c r="W34" s="407">
        <v>2</v>
      </c>
      <c r="X34" s="405">
        <v>3</v>
      </c>
      <c r="Y34" s="405">
        <v>5</v>
      </c>
      <c r="Z34" s="408">
        <v>1</v>
      </c>
      <c r="AA34" s="404">
        <v>7</v>
      </c>
      <c r="AB34" s="405">
        <v>6</v>
      </c>
      <c r="AC34" s="405">
        <v>13</v>
      </c>
      <c r="AD34" s="406">
        <v>6</v>
      </c>
    </row>
    <row r="35" spans="1:30" s="403" customFormat="1" ht="20.25" customHeight="1" x14ac:dyDescent="0.35">
      <c r="A35" s="541">
        <v>31</v>
      </c>
      <c r="B35" s="536" t="s">
        <v>35</v>
      </c>
      <c r="C35" s="404">
        <v>2</v>
      </c>
      <c r="D35" s="405">
        <v>1</v>
      </c>
      <c r="E35" s="405">
        <v>3</v>
      </c>
      <c r="F35" s="406">
        <v>1</v>
      </c>
      <c r="G35" s="407">
        <v>2</v>
      </c>
      <c r="H35" s="405">
        <v>1</v>
      </c>
      <c r="I35" s="405">
        <v>3</v>
      </c>
      <c r="J35" s="408">
        <v>1</v>
      </c>
      <c r="K35" s="404">
        <v>1</v>
      </c>
      <c r="L35" s="405">
        <v>3</v>
      </c>
      <c r="M35" s="405">
        <v>4</v>
      </c>
      <c r="N35" s="406">
        <v>1</v>
      </c>
      <c r="O35" s="407">
        <v>0</v>
      </c>
      <c r="P35" s="405">
        <v>2</v>
      </c>
      <c r="Q35" s="405">
        <v>2</v>
      </c>
      <c r="R35" s="408">
        <v>1</v>
      </c>
      <c r="S35" s="404">
        <v>5</v>
      </c>
      <c r="T35" s="405">
        <v>3</v>
      </c>
      <c r="U35" s="405">
        <v>8</v>
      </c>
      <c r="V35" s="406">
        <v>1</v>
      </c>
      <c r="W35" s="407">
        <v>1</v>
      </c>
      <c r="X35" s="405">
        <v>1</v>
      </c>
      <c r="Y35" s="405">
        <v>2</v>
      </c>
      <c r="Z35" s="408">
        <v>1</v>
      </c>
      <c r="AA35" s="404">
        <v>11</v>
      </c>
      <c r="AB35" s="405">
        <v>11</v>
      </c>
      <c r="AC35" s="405">
        <v>22</v>
      </c>
      <c r="AD35" s="406">
        <v>6</v>
      </c>
    </row>
    <row r="36" spans="1:30" s="403" customFormat="1" ht="20.25" customHeight="1" x14ac:dyDescent="0.35">
      <c r="A36" s="541">
        <v>32</v>
      </c>
      <c r="B36" s="536" t="s">
        <v>36</v>
      </c>
      <c r="C36" s="404">
        <v>13</v>
      </c>
      <c r="D36" s="405">
        <v>6</v>
      </c>
      <c r="E36" s="405">
        <v>19</v>
      </c>
      <c r="F36" s="406">
        <v>1</v>
      </c>
      <c r="G36" s="407">
        <v>10</v>
      </c>
      <c r="H36" s="405">
        <v>2</v>
      </c>
      <c r="I36" s="405">
        <v>12</v>
      </c>
      <c r="J36" s="408">
        <v>1</v>
      </c>
      <c r="K36" s="404">
        <v>5</v>
      </c>
      <c r="L36" s="405">
        <v>11</v>
      </c>
      <c r="M36" s="405">
        <v>16</v>
      </c>
      <c r="N36" s="406">
        <v>1</v>
      </c>
      <c r="O36" s="407">
        <v>9</v>
      </c>
      <c r="P36" s="405">
        <v>10</v>
      </c>
      <c r="Q36" s="405">
        <v>19</v>
      </c>
      <c r="R36" s="408">
        <v>1</v>
      </c>
      <c r="S36" s="404">
        <v>10</v>
      </c>
      <c r="T36" s="405">
        <v>6</v>
      </c>
      <c r="U36" s="405">
        <v>16</v>
      </c>
      <c r="V36" s="406">
        <v>1</v>
      </c>
      <c r="W36" s="407">
        <v>5</v>
      </c>
      <c r="X36" s="405">
        <v>12</v>
      </c>
      <c r="Y36" s="405">
        <v>17</v>
      </c>
      <c r="Z36" s="408">
        <v>1</v>
      </c>
      <c r="AA36" s="404">
        <v>52</v>
      </c>
      <c r="AB36" s="405">
        <v>47</v>
      </c>
      <c r="AC36" s="405">
        <v>99</v>
      </c>
      <c r="AD36" s="406">
        <v>6</v>
      </c>
    </row>
    <row r="37" spans="1:30" s="403" customFormat="1" ht="20.25" customHeight="1" x14ac:dyDescent="0.35">
      <c r="A37" s="541">
        <v>33</v>
      </c>
      <c r="B37" s="536" t="s">
        <v>37</v>
      </c>
      <c r="C37" s="404">
        <v>5</v>
      </c>
      <c r="D37" s="405">
        <v>4</v>
      </c>
      <c r="E37" s="405">
        <v>9</v>
      </c>
      <c r="F37" s="406">
        <v>1</v>
      </c>
      <c r="G37" s="407">
        <v>10</v>
      </c>
      <c r="H37" s="405">
        <v>7</v>
      </c>
      <c r="I37" s="405">
        <v>17</v>
      </c>
      <c r="J37" s="408">
        <v>1</v>
      </c>
      <c r="K37" s="404">
        <v>8</v>
      </c>
      <c r="L37" s="405">
        <v>4</v>
      </c>
      <c r="M37" s="405">
        <v>12</v>
      </c>
      <c r="N37" s="406">
        <v>1</v>
      </c>
      <c r="O37" s="407">
        <v>2</v>
      </c>
      <c r="P37" s="405">
        <v>4</v>
      </c>
      <c r="Q37" s="405">
        <v>6</v>
      </c>
      <c r="R37" s="408">
        <v>1</v>
      </c>
      <c r="S37" s="404">
        <v>6</v>
      </c>
      <c r="T37" s="405">
        <v>10</v>
      </c>
      <c r="U37" s="405">
        <v>16</v>
      </c>
      <c r="V37" s="406">
        <v>1</v>
      </c>
      <c r="W37" s="407">
        <v>8</v>
      </c>
      <c r="X37" s="405">
        <v>8</v>
      </c>
      <c r="Y37" s="405">
        <v>16</v>
      </c>
      <c r="Z37" s="408">
        <v>1</v>
      </c>
      <c r="AA37" s="404">
        <v>39</v>
      </c>
      <c r="AB37" s="405">
        <v>37</v>
      </c>
      <c r="AC37" s="405">
        <v>76</v>
      </c>
      <c r="AD37" s="406">
        <v>6</v>
      </c>
    </row>
    <row r="38" spans="1:30" s="403" customFormat="1" ht="20.25" customHeight="1" x14ac:dyDescent="0.35">
      <c r="A38" s="541">
        <v>34</v>
      </c>
      <c r="B38" s="536" t="s">
        <v>38</v>
      </c>
      <c r="C38" s="404">
        <v>0</v>
      </c>
      <c r="D38" s="405">
        <v>2</v>
      </c>
      <c r="E38" s="405">
        <v>2</v>
      </c>
      <c r="F38" s="406">
        <v>1</v>
      </c>
      <c r="G38" s="407">
        <v>0</v>
      </c>
      <c r="H38" s="405">
        <v>3</v>
      </c>
      <c r="I38" s="405">
        <v>3</v>
      </c>
      <c r="J38" s="408">
        <v>1</v>
      </c>
      <c r="K38" s="404">
        <v>4</v>
      </c>
      <c r="L38" s="405">
        <v>0</v>
      </c>
      <c r="M38" s="405">
        <v>4</v>
      </c>
      <c r="N38" s="406">
        <v>1</v>
      </c>
      <c r="O38" s="407">
        <v>0</v>
      </c>
      <c r="P38" s="405">
        <v>1</v>
      </c>
      <c r="Q38" s="405">
        <v>1</v>
      </c>
      <c r="R38" s="408">
        <v>1</v>
      </c>
      <c r="S38" s="404">
        <v>5</v>
      </c>
      <c r="T38" s="405">
        <v>3</v>
      </c>
      <c r="U38" s="405">
        <v>8</v>
      </c>
      <c r="V38" s="406">
        <v>1</v>
      </c>
      <c r="W38" s="407">
        <v>2</v>
      </c>
      <c r="X38" s="405">
        <v>3</v>
      </c>
      <c r="Y38" s="405">
        <v>5</v>
      </c>
      <c r="Z38" s="408">
        <v>1</v>
      </c>
      <c r="AA38" s="404">
        <v>11</v>
      </c>
      <c r="AB38" s="405">
        <v>12</v>
      </c>
      <c r="AC38" s="405">
        <v>23</v>
      </c>
      <c r="AD38" s="406">
        <v>6</v>
      </c>
    </row>
    <row r="39" spans="1:30" s="403" customFormat="1" ht="20.25" customHeight="1" x14ac:dyDescent="0.35">
      <c r="A39" s="541">
        <v>35</v>
      </c>
      <c r="B39" s="536" t="s">
        <v>39</v>
      </c>
      <c r="C39" s="404">
        <v>3</v>
      </c>
      <c r="D39" s="405">
        <v>7</v>
      </c>
      <c r="E39" s="405">
        <v>10</v>
      </c>
      <c r="F39" s="406">
        <v>1</v>
      </c>
      <c r="G39" s="407">
        <v>7</v>
      </c>
      <c r="H39" s="405">
        <v>9</v>
      </c>
      <c r="I39" s="405">
        <v>16</v>
      </c>
      <c r="J39" s="408">
        <v>1</v>
      </c>
      <c r="K39" s="404">
        <v>9</v>
      </c>
      <c r="L39" s="405">
        <v>8</v>
      </c>
      <c r="M39" s="405">
        <v>17</v>
      </c>
      <c r="N39" s="406">
        <v>1</v>
      </c>
      <c r="O39" s="407">
        <v>5</v>
      </c>
      <c r="P39" s="405">
        <v>4</v>
      </c>
      <c r="Q39" s="405">
        <v>9</v>
      </c>
      <c r="R39" s="408">
        <v>1</v>
      </c>
      <c r="S39" s="404">
        <v>8</v>
      </c>
      <c r="T39" s="405">
        <v>7</v>
      </c>
      <c r="U39" s="405">
        <v>15</v>
      </c>
      <c r="V39" s="406">
        <v>1</v>
      </c>
      <c r="W39" s="407">
        <v>13</v>
      </c>
      <c r="X39" s="405">
        <v>9</v>
      </c>
      <c r="Y39" s="405">
        <v>22</v>
      </c>
      <c r="Z39" s="408">
        <v>1</v>
      </c>
      <c r="AA39" s="404">
        <v>45</v>
      </c>
      <c r="AB39" s="405">
        <v>44</v>
      </c>
      <c r="AC39" s="405">
        <v>89</v>
      </c>
      <c r="AD39" s="406">
        <v>6</v>
      </c>
    </row>
    <row r="40" spans="1:30" s="403" customFormat="1" ht="20.25" customHeight="1" x14ac:dyDescent="0.35">
      <c r="A40" s="541">
        <v>36</v>
      </c>
      <c r="B40" s="536" t="s">
        <v>40</v>
      </c>
      <c r="C40" s="404">
        <v>0</v>
      </c>
      <c r="D40" s="405">
        <v>0</v>
      </c>
      <c r="E40" s="405">
        <v>0</v>
      </c>
      <c r="F40" s="406">
        <v>0</v>
      </c>
      <c r="G40" s="407">
        <v>0</v>
      </c>
      <c r="H40" s="405">
        <v>2</v>
      </c>
      <c r="I40" s="405">
        <v>2</v>
      </c>
      <c r="J40" s="408">
        <v>1</v>
      </c>
      <c r="K40" s="404">
        <v>1</v>
      </c>
      <c r="L40" s="405">
        <v>0</v>
      </c>
      <c r="M40" s="405">
        <v>1</v>
      </c>
      <c r="N40" s="406">
        <v>1</v>
      </c>
      <c r="O40" s="407">
        <v>1</v>
      </c>
      <c r="P40" s="405">
        <v>3</v>
      </c>
      <c r="Q40" s="405">
        <v>4</v>
      </c>
      <c r="R40" s="408">
        <v>1</v>
      </c>
      <c r="S40" s="404">
        <v>1</v>
      </c>
      <c r="T40" s="405">
        <v>0</v>
      </c>
      <c r="U40" s="405">
        <v>1</v>
      </c>
      <c r="V40" s="406">
        <v>1</v>
      </c>
      <c r="W40" s="407">
        <v>0</v>
      </c>
      <c r="X40" s="405">
        <v>0</v>
      </c>
      <c r="Y40" s="405">
        <v>0</v>
      </c>
      <c r="Z40" s="408">
        <v>0</v>
      </c>
      <c r="AA40" s="404">
        <v>3</v>
      </c>
      <c r="AB40" s="405">
        <v>5</v>
      </c>
      <c r="AC40" s="405">
        <v>8</v>
      </c>
      <c r="AD40" s="406">
        <v>4</v>
      </c>
    </row>
    <row r="41" spans="1:30" s="403" customFormat="1" ht="20.25" customHeight="1" x14ac:dyDescent="0.35">
      <c r="A41" s="541">
        <v>37</v>
      </c>
      <c r="B41" s="536" t="s">
        <v>41</v>
      </c>
      <c r="C41" s="404">
        <v>4</v>
      </c>
      <c r="D41" s="405">
        <v>2</v>
      </c>
      <c r="E41" s="405">
        <v>6</v>
      </c>
      <c r="F41" s="406">
        <v>1</v>
      </c>
      <c r="G41" s="407">
        <v>3</v>
      </c>
      <c r="H41" s="405">
        <v>1</v>
      </c>
      <c r="I41" s="405">
        <v>4</v>
      </c>
      <c r="J41" s="408">
        <v>1</v>
      </c>
      <c r="K41" s="404">
        <v>3</v>
      </c>
      <c r="L41" s="405">
        <v>4</v>
      </c>
      <c r="M41" s="405">
        <v>7</v>
      </c>
      <c r="N41" s="406">
        <v>1</v>
      </c>
      <c r="O41" s="407">
        <v>6</v>
      </c>
      <c r="P41" s="405">
        <v>3</v>
      </c>
      <c r="Q41" s="405">
        <v>9</v>
      </c>
      <c r="R41" s="408">
        <v>1</v>
      </c>
      <c r="S41" s="404">
        <v>4</v>
      </c>
      <c r="T41" s="405">
        <v>5</v>
      </c>
      <c r="U41" s="405">
        <v>9</v>
      </c>
      <c r="V41" s="406">
        <v>1</v>
      </c>
      <c r="W41" s="407">
        <v>1</v>
      </c>
      <c r="X41" s="405">
        <v>1</v>
      </c>
      <c r="Y41" s="405">
        <v>2</v>
      </c>
      <c r="Z41" s="408">
        <v>1</v>
      </c>
      <c r="AA41" s="404">
        <v>21</v>
      </c>
      <c r="AB41" s="405">
        <v>16</v>
      </c>
      <c r="AC41" s="405">
        <v>37</v>
      </c>
      <c r="AD41" s="406">
        <v>6</v>
      </c>
    </row>
    <row r="42" spans="1:30" s="403" customFormat="1" ht="20.25" customHeight="1" x14ac:dyDescent="0.35">
      <c r="A42" s="541">
        <v>38</v>
      </c>
      <c r="B42" s="536" t="s">
        <v>42</v>
      </c>
      <c r="C42" s="404">
        <v>7</v>
      </c>
      <c r="D42" s="405">
        <v>5</v>
      </c>
      <c r="E42" s="405">
        <v>12</v>
      </c>
      <c r="F42" s="406">
        <v>1</v>
      </c>
      <c r="G42" s="407">
        <v>8</v>
      </c>
      <c r="H42" s="405">
        <v>1</v>
      </c>
      <c r="I42" s="405">
        <v>9</v>
      </c>
      <c r="J42" s="408">
        <v>1</v>
      </c>
      <c r="K42" s="404">
        <v>6</v>
      </c>
      <c r="L42" s="405">
        <v>4</v>
      </c>
      <c r="M42" s="405">
        <v>10</v>
      </c>
      <c r="N42" s="406">
        <v>1</v>
      </c>
      <c r="O42" s="407">
        <v>3</v>
      </c>
      <c r="P42" s="405">
        <v>5</v>
      </c>
      <c r="Q42" s="405">
        <v>8</v>
      </c>
      <c r="R42" s="408">
        <v>1</v>
      </c>
      <c r="S42" s="404">
        <v>5</v>
      </c>
      <c r="T42" s="405">
        <v>6</v>
      </c>
      <c r="U42" s="405">
        <v>11</v>
      </c>
      <c r="V42" s="406">
        <v>1</v>
      </c>
      <c r="W42" s="407">
        <v>4</v>
      </c>
      <c r="X42" s="405">
        <v>5</v>
      </c>
      <c r="Y42" s="405">
        <v>9</v>
      </c>
      <c r="Z42" s="408">
        <v>1</v>
      </c>
      <c r="AA42" s="404">
        <v>33</v>
      </c>
      <c r="AB42" s="405">
        <v>26</v>
      </c>
      <c r="AC42" s="405">
        <v>59</v>
      </c>
      <c r="AD42" s="406">
        <v>6</v>
      </c>
    </row>
    <row r="43" spans="1:30" s="403" customFormat="1" ht="20.25" customHeight="1" x14ac:dyDescent="0.35">
      <c r="A43" s="541">
        <v>39</v>
      </c>
      <c r="B43" s="536" t="s">
        <v>43</v>
      </c>
      <c r="C43" s="404">
        <v>3</v>
      </c>
      <c r="D43" s="405">
        <v>2</v>
      </c>
      <c r="E43" s="405">
        <v>5</v>
      </c>
      <c r="F43" s="406">
        <v>1</v>
      </c>
      <c r="G43" s="407">
        <v>2</v>
      </c>
      <c r="H43" s="405">
        <v>2</v>
      </c>
      <c r="I43" s="405">
        <v>4</v>
      </c>
      <c r="J43" s="408">
        <v>1</v>
      </c>
      <c r="K43" s="404">
        <v>6</v>
      </c>
      <c r="L43" s="405">
        <v>4</v>
      </c>
      <c r="M43" s="405">
        <v>10</v>
      </c>
      <c r="N43" s="406">
        <v>1</v>
      </c>
      <c r="O43" s="407">
        <v>1</v>
      </c>
      <c r="P43" s="405">
        <v>1</v>
      </c>
      <c r="Q43" s="405">
        <v>2</v>
      </c>
      <c r="R43" s="408">
        <v>1</v>
      </c>
      <c r="S43" s="404">
        <v>2</v>
      </c>
      <c r="T43" s="405">
        <v>2</v>
      </c>
      <c r="U43" s="405">
        <v>4</v>
      </c>
      <c r="V43" s="406">
        <v>1</v>
      </c>
      <c r="W43" s="407">
        <v>3</v>
      </c>
      <c r="X43" s="405">
        <v>8</v>
      </c>
      <c r="Y43" s="405">
        <v>11</v>
      </c>
      <c r="Z43" s="408">
        <v>1</v>
      </c>
      <c r="AA43" s="404">
        <v>17</v>
      </c>
      <c r="AB43" s="405">
        <v>19</v>
      </c>
      <c r="AC43" s="405">
        <v>36</v>
      </c>
      <c r="AD43" s="406">
        <v>6</v>
      </c>
    </row>
    <row r="44" spans="1:30" s="403" customFormat="1" ht="20.25" customHeight="1" x14ac:dyDescent="0.35">
      <c r="A44" s="541">
        <v>40</v>
      </c>
      <c r="B44" s="536" t="s">
        <v>44</v>
      </c>
      <c r="C44" s="404">
        <v>2</v>
      </c>
      <c r="D44" s="405">
        <v>5</v>
      </c>
      <c r="E44" s="405">
        <v>7</v>
      </c>
      <c r="F44" s="406">
        <v>1</v>
      </c>
      <c r="G44" s="407">
        <v>12</v>
      </c>
      <c r="H44" s="405">
        <v>11</v>
      </c>
      <c r="I44" s="405">
        <v>23</v>
      </c>
      <c r="J44" s="408">
        <v>1</v>
      </c>
      <c r="K44" s="404">
        <v>15</v>
      </c>
      <c r="L44" s="405">
        <v>11</v>
      </c>
      <c r="M44" s="405">
        <v>26</v>
      </c>
      <c r="N44" s="406">
        <v>1</v>
      </c>
      <c r="O44" s="407">
        <v>11</v>
      </c>
      <c r="P44" s="405">
        <v>15</v>
      </c>
      <c r="Q44" s="405">
        <v>26</v>
      </c>
      <c r="R44" s="408">
        <v>1</v>
      </c>
      <c r="S44" s="404">
        <v>21</v>
      </c>
      <c r="T44" s="405">
        <v>21</v>
      </c>
      <c r="U44" s="405">
        <v>42</v>
      </c>
      <c r="V44" s="406">
        <v>2</v>
      </c>
      <c r="W44" s="407">
        <v>13</v>
      </c>
      <c r="X44" s="405">
        <v>16</v>
      </c>
      <c r="Y44" s="405">
        <v>29</v>
      </c>
      <c r="Z44" s="408">
        <v>1</v>
      </c>
      <c r="AA44" s="404">
        <v>74</v>
      </c>
      <c r="AB44" s="405">
        <v>79</v>
      </c>
      <c r="AC44" s="405">
        <v>153</v>
      </c>
      <c r="AD44" s="406">
        <v>7</v>
      </c>
    </row>
    <row r="45" spans="1:30" s="403" customFormat="1" ht="20.25" customHeight="1" x14ac:dyDescent="0.35">
      <c r="A45" s="541">
        <v>41</v>
      </c>
      <c r="B45" s="536" t="s">
        <v>45</v>
      </c>
      <c r="C45" s="404">
        <v>1</v>
      </c>
      <c r="D45" s="405">
        <v>0</v>
      </c>
      <c r="E45" s="405">
        <v>1</v>
      </c>
      <c r="F45" s="406">
        <v>1</v>
      </c>
      <c r="G45" s="407">
        <v>0</v>
      </c>
      <c r="H45" s="405">
        <v>0</v>
      </c>
      <c r="I45" s="405">
        <v>0</v>
      </c>
      <c r="J45" s="408">
        <v>0</v>
      </c>
      <c r="K45" s="404">
        <v>0</v>
      </c>
      <c r="L45" s="405">
        <v>1</v>
      </c>
      <c r="M45" s="405">
        <v>1</v>
      </c>
      <c r="N45" s="406">
        <v>1</v>
      </c>
      <c r="O45" s="407">
        <v>0</v>
      </c>
      <c r="P45" s="405">
        <v>0</v>
      </c>
      <c r="Q45" s="405">
        <v>0</v>
      </c>
      <c r="R45" s="408">
        <v>0</v>
      </c>
      <c r="S45" s="404">
        <v>0</v>
      </c>
      <c r="T45" s="405">
        <v>0</v>
      </c>
      <c r="U45" s="405">
        <v>0</v>
      </c>
      <c r="V45" s="406">
        <v>0</v>
      </c>
      <c r="W45" s="407">
        <v>1</v>
      </c>
      <c r="X45" s="405">
        <v>0</v>
      </c>
      <c r="Y45" s="405">
        <v>1</v>
      </c>
      <c r="Z45" s="408">
        <v>1</v>
      </c>
      <c r="AA45" s="404">
        <v>2</v>
      </c>
      <c r="AB45" s="405">
        <v>1</v>
      </c>
      <c r="AC45" s="405">
        <v>3</v>
      </c>
      <c r="AD45" s="406">
        <v>3</v>
      </c>
    </row>
    <row r="46" spans="1:30" s="403" customFormat="1" ht="20.25" customHeight="1" x14ac:dyDescent="0.35">
      <c r="A46" s="541">
        <v>42</v>
      </c>
      <c r="B46" s="536" t="s">
        <v>46</v>
      </c>
      <c r="C46" s="404">
        <v>1</v>
      </c>
      <c r="D46" s="405">
        <v>1</v>
      </c>
      <c r="E46" s="405">
        <v>2</v>
      </c>
      <c r="F46" s="406">
        <v>1</v>
      </c>
      <c r="G46" s="407">
        <v>1</v>
      </c>
      <c r="H46" s="405">
        <v>3</v>
      </c>
      <c r="I46" s="405">
        <v>4</v>
      </c>
      <c r="J46" s="408">
        <v>1</v>
      </c>
      <c r="K46" s="404">
        <v>7</v>
      </c>
      <c r="L46" s="405">
        <v>5</v>
      </c>
      <c r="M46" s="405">
        <v>12</v>
      </c>
      <c r="N46" s="406">
        <v>1</v>
      </c>
      <c r="O46" s="407">
        <v>3</v>
      </c>
      <c r="P46" s="405">
        <v>0</v>
      </c>
      <c r="Q46" s="405">
        <v>3</v>
      </c>
      <c r="R46" s="408">
        <v>1</v>
      </c>
      <c r="S46" s="404">
        <v>11</v>
      </c>
      <c r="T46" s="405">
        <v>2</v>
      </c>
      <c r="U46" s="405">
        <v>13</v>
      </c>
      <c r="V46" s="406">
        <v>1</v>
      </c>
      <c r="W46" s="407">
        <v>3</v>
      </c>
      <c r="X46" s="405">
        <v>3</v>
      </c>
      <c r="Y46" s="405">
        <v>6</v>
      </c>
      <c r="Z46" s="408">
        <v>1</v>
      </c>
      <c r="AA46" s="404">
        <v>26</v>
      </c>
      <c r="AB46" s="405">
        <v>14</v>
      </c>
      <c r="AC46" s="405">
        <v>40</v>
      </c>
      <c r="AD46" s="406">
        <v>6</v>
      </c>
    </row>
    <row r="47" spans="1:30" s="403" customFormat="1" ht="20.25" customHeight="1" x14ac:dyDescent="0.35">
      <c r="A47" s="541">
        <v>43</v>
      </c>
      <c r="B47" s="536" t="s">
        <v>47</v>
      </c>
      <c r="C47" s="404">
        <v>8</v>
      </c>
      <c r="D47" s="405">
        <v>5</v>
      </c>
      <c r="E47" s="405">
        <v>13</v>
      </c>
      <c r="F47" s="406">
        <v>1</v>
      </c>
      <c r="G47" s="407">
        <v>9</v>
      </c>
      <c r="H47" s="405">
        <v>6</v>
      </c>
      <c r="I47" s="405">
        <v>15</v>
      </c>
      <c r="J47" s="408">
        <v>1</v>
      </c>
      <c r="K47" s="404">
        <v>6</v>
      </c>
      <c r="L47" s="405">
        <v>4</v>
      </c>
      <c r="M47" s="405">
        <v>10</v>
      </c>
      <c r="N47" s="406">
        <v>1</v>
      </c>
      <c r="O47" s="407">
        <v>7</v>
      </c>
      <c r="P47" s="405">
        <v>6</v>
      </c>
      <c r="Q47" s="405">
        <v>13</v>
      </c>
      <c r="R47" s="408">
        <v>1</v>
      </c>
      <c r="S47" s="404">
        <v>14</v>
      </c>
      <c r="T47" s="405">
        <v>7</v>
      </c>
      <c r="U47" s="405">
        <v>21</v>
      </c>
      <c r="V47" s="406">
        <v>1</v>
      </c>
      <c r="W47" s="407">
        <v>9</v>
      </c>
      <c r="X47" s="405">
        <v>4</v>
      </c>
      <c r="Y47" s="405">
        <v>13</v>
      </c>
      <c r="Z47" s="408">
        <v>1</v>
      </c>
      <c r="AA47" s="404">
        <v>53</v>
      </c>
      <c r="AB47" s="405">
        <v>32</v>
      </c>
      <c r="AC47" s="405">
        <v>85</v>
      </c>
      <c r="AD47" s="406">
        <v>6</v>
      </c>
    </row>
    <row r="48" spans="1:30" s="403" customFormat="1" ht="20.25" customHeight="1" x14ac:dyDescent="0.35">
      <c r="A48" s="541">
        <v>44</v>
      </c>
      <c r="B48" s="536" t="s">
        <v>48</v>
      </c>
      <c r="C48" s="404">
        <v>5</v>
      </c>
      <c r="D48" s="405">
        <v>7</v>
      </c>
      <c r="E48" s="405">
        <v>12</v>
      </c>
      <c r="F48" s="406">
        <v>1</v>
      </c>
      <c r="G48" s="407">
        <v>5</v>
      </c>
      <c r="H48" s="405">
        <v>5</v>
      </c>
      <c r="I48" s="405">
        <v>10</v>
      </c>
      <c r="J48" s="408">
        <v>1</v>
      </c>
      <c r="K48" s="404">
        <v>3</v>
      </c>
      <c r="L48" s="405">
        <v>3</v>
      </c>
      <c r="M48" s="405">
        <v>6</v>
      </c>
      <c r="N48" s="406">
        <v>1</v>
      </c>
      <c r="O48" s="407">
        <v>8</v>
      </c>
      <c r="P48" s="405">
        <v>4</v>
      </c>
      <c r="Q48" s="405">
        <v>12</v>
      </c>
      <c r="R48" s="408">
        <v>1</v>
      </c>
      <c r="S48" s="404">
        <v>6</v>
      </c>
      <c r="T48" s="405">
        <v>6</v>
      </c>
      <c r="U48" s="405">
        <v>12</v>
      </c>
      <c r="V48" s="406">
        <v>1</v>
      </c>
      <c r="W48" s="407">
        <v>3</v>
      </c>
      <c r="X48" s="405">
        <v>6</v>
      </c>
      <c r="Y48" s="405">
        <v>9</v>
      </c>
      <c r="Z48" s="408">
        <v>1</v>
      </c>
      <c r="AA48" s="404">
        <v>30</v>
      </c>
      <c r="AB48" s="405">
        <v>31</v>
      </c>
      <c r="AC48" s="405">
        <v>61</v>
      </c>
      <c r="AD48" s="406">
        <v>6</v>
      </c>
    </row>
    <row r="49" spans="1:30" s="403" customFormat="1" ht="20.25" customHeight="1" x14ac:dyDescent="0.35">
      <c r="A49" s="541">
        <v>45</v>
      </c>
      <c r="B49" s="536" t="s">
        <v>49</v>
      </c>
      <c r="C49" s="404">
        <v>10</v>
      </c>
      <c r="D49" s="405">
        <v>5</v>
      </c>
      <c r="E49" s="405">
        <v>15</v>
      </c>
      <c r="F49" s="406">
        <v>1</v>
      </c>
      <c r="G49" s="407">
        <v>10</v>
      </c>
      <c r="H49" s="405">
        <v>9</v>
      </c>
      <c r="I49" s="405">
        <v>19</v>
      </c>
      <c r="J49" s="408">
        <v>1</v>
      </c>
      <c r="K49" s="404">
        <v>12</v>
      </c>
      <c r="L49" s="405">
        <v>5</v>
      </c>
      <c r="M49" s="405">
        <v>17</v>
      </c>
      <c r="N49" s="406">
        <v>1</v>
      </c>
      <c r="O49" s="407">
        <v>7</v>
      </c>
      <c r="P49" s="405">
        <v>6</v>
      </c>
      <c r="Q49" s="405">
        <v>13</v>
      </c>
      <c r="R49" s="408">
        <v>1</v>
      </c>
      <c r="S49" s="404">
        <v>6</v>
      </c>
      <c r="T49" s="405">
        <v>11</v>
      </c>
      <c r="U49" s="405">
        <v>17</v>
      </c>
      <c r="V49" s="406">
        <v>1</v>
      </c>
      <c r="W49" s="407">
        <v>12</v>
      </c>
      <c r="X49" s="405">
        <v>10</v>
      </c>
      <c r="Y49" s="405">
        <v>22</v>
      </c>
      <c r="Z49" s="408">
        <v>1</v>
      </c>
      <c r="AA49" s="404">
        <v>57</v>
      </c>
      <c r="AB49" s="405">
        <v>46</v>
      </c>
      <c r="AC49" s="405">
        <v>103</v>
      </c>
      <c r="AD49" s="406">
        <v>6</v>
      </c>
    </row>
    <row r="50" spans="1:30" s="403" customFormat="1" ht="20.25" customHeight="1" x14ac:dyDescent="0.35">
      <c r="A50" s="541">
        <v>46</v>
      </c>
      <c r="B50" s="536" t="s">
        <v>50</v>
      </c>
      <c r="C50" s="404">
        <v>5</v>
      </c>
      <c r="D50" s="405">
        <v>3</v>
      </c>
      <c r="E50" s="405">
        <v>8</v>
      </c>
      <c r="F50" s="406">
        <v>1</v>
      </c>
      <c r="G50" s="407">
        <v>1</v>
      </c>
      <c r="H50" s="405">
        <v>2</v>
      </c>
      <c r="I50" s="405">
        <v>3</v>
      </c>
      <c r="J50" s="408">
        <v>1</v>
      </c>
      <c r="K50" s="404">
        <v>3</v>
      </c>
      <c r="L50" s="405">
        <v>1</v>
      </c>
      <c r="M50" s="405">
        <v>4</v>
      </c>
      <c r="N50" s="406">
        <v>1</v>
      </c>
      <c r="O50" s="407">
        <v>7</v>
      </c>
      <c r="P50" s="405">
        <v>1</v>
      </c>
      <c r="Q50" s="405">
        <v>8</v>
      </c>
      <c r="R50" s="408">
        <v>1</v>
      </c>
      <c r="S50" s="404">
        <v>5</v>
      </c>
      <c r="T50" s="405">
        <v>3</v>
      </c>
      <c r="U50" s="405">
        <v>8</v>
      </c>
      <c r="V50" s="406">
        <v>1</v>
      </c>
      <c r="W50" s="407">
        <v>1</v>
      </c>
      <c r="X50" s="405">
        <v>5</v>
      </c>
      <c r="Y50" s="405">
        <v>6</v>
      </c>
      <c r="Z50" s="408">
        <v>1</v>
      </c>
      <c r="AA50" s="404">
        <v>22</v>
      </c>
      <c r="AB50" s="405">
        <v>15</v>
      </c>
      <c r="AC50" s="405">
        <v>37</v>
      </c>
      <c r="AD50" s="406">
        <v>6</v>
      </c>
    </row>
    <row r="51" spans="1:30" s="403" customFormat="1" ht="20.25" customHeight="1" x14ac:dyDescent="0.35">
      <c r="A51" s="541">
        <v>47</v>
      </c>
      <c r="B51" s="536" t="s">
        <v>51</v>
      </c>
      <c r="C51" s="404">
        <v>0</v>
      </c>
      <c r="D51" s="405">
        <v>0</v>
      </c>
      <c r="E51" s="405">
        <v>0</v>
      </c>
      <c r="F51" s="406">
        <v>0</v>
      </c>
      <c r="G51" s="407">
        <v>0</v>
      </c>
      <c r="H51" s="405">
        <v>0</v>
      </c>
      <c r="I51" s="405">
        <v>0</v>
      </c>
      <c r="J51" s="408">
        <v>0</v>
      </c>
      <c r="K51" s="404">
        <v>0</v>
      </c>
      <c r="L51" s="405">
        <v>0</v>
      </c>
      <c r="M51" s="405">
        <v>0</v>
      </c>
      <c r="N51" s="406">
        <v>0</v>
      </c>
      <c r="O51" s="407">
        <v>0</v>
      </c>
      <c r="P51" s="405">
        <v>0</v>
      </c>
      <c r="Q51" s="405">
        <v>0</v>
      </c>
      <c r="R51" s="408">
        <v>0</v>
      </c>
      <c r="S51" s="404">
        <v>0</v>
      </c>
      <c r="T51" s="405">
        <v>0</v>
      </c>
      <c r="U51" s="405">
        <v>0</v>
      </c>
      <c r="V51" s="406">
        <v>0</v>
      </c>
      <c r="W51" s="407">
        <v>0</v>
      </c>
      <c r="X51" s="405">
        <v>0</v>
      </c>
      <c r="Y51" s="405">
        <v>0</v>
      </c>
      <c r="Z51" s="408">
        <v>0</v>
      </c>
      <c r="AA51" s="404">
        <v>0</v>
      </c>
      <c r="AB51" s="405">
        <v>0</v>
      </c>
      <c r="AC51" s="405">
        <v>0</v>
      </c>
      <c r="AD51" s="406">
        <v>0</v>
      </c>
    </row>
    <row r="52" spans="1:30" s="403" customFormat="1" ht="20.25" customHeight="1" x14ac:dyDescent="0.35">
      <c r="A52" s="541">
        <v>48</v>
      </c>
      <c r="B52" s="536" t="s">
        <v>52</v>
      </c>
      <c r="C52" s="404">
        <v>5</v>
      </c>
      <c r="D52" s="405">
        <v>7</v>
      </c>
      <c r="E52" s="405">
        <v>12</v>
      </c>
      <c r="F52" s="406">
        <v>1</v>
      </c>
      <c r="G52" s="407">
        <v>5</v>
      </c>
      <c r="H52" s="405">
        <v>9</v>
      </c>
      <c r="I52" s="405">
        <v>14</v>
      </c>
      <c r="J52" s="408">
        <v>1</v>
      </c>
      <c r="K52" s="404">
        <v>9</v>
      </c>
      <c r="L52" s="405">
        <v>6</v>
      </c>
      <c r="M52" s="405">
        <v>15</v>
      </c>
      <c r="N52" s="406">
        <v>1</v>
      </c>
      <c r="O52" s="407">
        <v>9</v>
      </c>
      <c r="P52" s="405">
        <v>2</v>
      </c>
      <c r="Q52" s="405">
        <v>11</v>
      </c>
      <c r="R52" s="408">
        <v>1</v>
      </c>
      <c r="S52" s="404">
        <v>7</v>
      </c>
      <c r="T52" s="405">
        <v>4</v>
      </c>
      <c r="U52" s="405">
        <v>11</v>
      </c>
      <c r="V52" s="406">
        <v>1</v>
      </c>
      <c r="W52" s="407">
        <v>8</v>
      </c>
      <c r="X52" s="405">
        <v>5</v>
      </c>
      <c r="Y52" s="405">
        <v>13</v>
      </c>
      <c r="Z52" s="408">
        <v>1</v>
      </c>
      <c r="AA52" s="404">
        <v>43</v>
      </c>
      <c r="AB52" s="405">
        <v>33</v>
      </c>
      <c r="AC52" s="405">
        <v>76</v>
      </c>
      <c r="AD52" s="406">
        <v>6</v>
      </c>
    </row>
    <row r="53" spans="1:30" s="403" customFormat="1" ht="20.25" customHeight="1" x14ac:dyDescent="0.35">
      <c r="A53" s="541">
        <v>49</v>
      </c>
      <c r="B53" s="536" t="s">
        <v>53</v>
      </c>
      <c r="C53" s="404">
        <v>6</v>
      </c>
      <c r="D53" s="405">
        <v>4</v>
      </c>
      <c r="E53" s="405">
        <v>10</v>
      </c>
      <c r="F53" s="406">
        <v>1</v>
      </c>
      <c r="G53" s="407">
        <v>5</v>
      </c>
      <c r="H53" s="405">
        <v>4</v>
      </c>
      <c r="I53" s="405">
        <v>9</v>
      </c>
      <c r="J53" s="408">
        <v>1</v>
      </c>
      <c r="K53" s="404">
        <v>4</v>
      </c>
      <c r="L53" s="405">
        <v>4</v>
      </c>
      <c r="M53" s="405">
        <v>8</v>
      </c>
      <c r="N53" s="406">
        <v>1</v>
      </c>
      <c r="O53" s="407">
        <v>3</v>
      </c>
      <c r="P53" s="405">
        <v>2</v>
      </c>
      <c r="Q53" s="405">
        <v>5</v>
      </c>
      <c r="R53" s="408">
        <v>1</v>
      </c>
      <c r="S53" s="404">
        <v>6</v>
      </c>
      <c r="T53" s="405">
        <v>3</v>
      </c>
      <c r="U53" s="405">
        <v>9</v>
      </c>
      <c r="V53" s="406">
        <v>1</v>
      </c>
      <c r="W53" s="407">
        <v>9</v>
      </c>
      <c r="X53" s="405">
        <v>4</v>
      </c>
      <c r="Y53" s="405">
        <v>13</v>
      </c>
      <c r="Z53" s="408">
        <v>1</v>
      </c>
      <c r="AA53" s="404">
        <v>33</v>
      </c>
      <c r="AB53" s="405">
        <v>21</v>
      </c>
      <c r="AC53" s="405">
        <v>54</v>
      </c>
      <c r="AD53" s="406">
        <v>6</v>
      </c>
    </row>
    <row r="54" spans="1:30" s="403" customFormat="1" ht="20.25" customHeight="1" x14ac:dyDescent="0.35">
      <c r="A54" s="541">
        <v>50</v>
      </c>
      <c r="B54" s="536" t="s">
        <v>54</v>
      </c>
      <c r="C54" s="404">
        <v>8</v>
      </c>
      <c r="D54" s="405">
        <v>6</v>
      </c>
      <c r="E54" s="405">
        <v>14</v>
      </c>
      <c r="F54" s="406">
        <v>1</v>
      </c>
      <c r="G54" s="407">
        <v>10</v>
      </c>
      <c r="H54" s="405">
        <v>3</v>
      </c>
      <c r="I54" s="405">
        <v>13</v>
      </c>
      <c r="J54" s="408">
        <v>1</v>
      </c>
      <c r="K54" s="404">
        <v>11</v>
      </c>
      <c r="L54" s="405">
        <v>7</v>
      </c>
      <c r="M54" s="405">
        <v>18</v>
      </c>
      <c r="N54" s="406">
        <v>1</v>
      </c>
      <c r="O54" s="407">
        <v>7</v>
      </c>
      <c r="P54" s="405">
        <v>6</v>
      </c>
      <c r="Q54" s="405">
        <v>13</v>
      </c>
      <c r="R54" s="408">
        <v>1</v>
      </c>
      <c r="S54" s="404">
        <v>9</v>
      </c>
      <c r="T54" s="405">
        <v>3</v>
      </c>
      <c r="U54" s="405">
        <v>12</v>
      </c>
      <c r="V54" s="406">
        <v>1</v>
      </c>
      <c r="W54" s="407">
        <v>13</v>
      </c>
      <c r="X54" s="405">
        <v>7</v>
      </c>
      <c r="Y54" s="405">
        <v>20</v>
      </c>
      <c r="Z54" s="408">
        <v>1</v>
      </c>
      <c r="AA54" s="404">
        <v>58</v>
      </c>
      <c r="AB54" s="405">
        <v>32</v>
      </c>
      <c r="AC54" s="405">
        <v>90</v>
      </c>
      <c r="AD54" s="406">
        <v>6</v>
      </c>
    </row>
    <row r="55" spans="1:30" s="403" customFormat="1" ht="20.25" customHeight="1" x14ac:dyDescent="0.35">
      <c r="A55" s="541">
        <v>51</v>
      </c>
      <c r="B55" s="536" t="s">
        <v>55</v>
      </c>
      <c r="C55" s="404">
        <v>10</v>
      </c>
      <c r="D55" s="405">
        <v>5</v>
      </c>
      <c r="E55" s="405">
        <v>15</v>
      </c>
      <c r="F55" s="406">
        <v>1</v>
      </c>
      <c r="G55" s="407">
        <v>9</v>
      </c>
      <c r="H55" s="405">
        <v>2</v>
      </c>
      <c r="I55" s="405">
        <v>11</v>
      </c>
      <c r="J55" s="408">
        <v>1</v>
      </c>
      <c r="K55" s="404">
        <v>4</v>
      </c>
      <c r="L55" s="405">
        <v>9</v>
      </c>
      <c r="M55" s="405">
        <v>13</v>
      </c>
      <c r="N55" s="406">
        <v>1</v>
      </c>
      <c r="O55" s="407">
        <v>8</v>
      </c>
      <c r="P55" s="405">
        <v>4</v>
      </c>
      <c r="Q55" s="405">
        <v>12</v>
      </c>
      <c r="R55" s="408">
        <v>1</v>
      </c>
      <c r="S55" s="404">
        <v>5</v>
      </c>
      <c r="T55" s="405">
        <v>5</v>
      </c>
      <c r="U55" s="405">
        <v>10</v>
      </c>
      <c r="V55" s="406">
        <v>1</v>
      </c>
      <c r="W55" s="407">
        <v>7</v>
      </c>
      <c r="X55" s="405">
        <v>9</v>
      </c>
      <c r="Y55" s="405">
        <v>16</v>
      </c>
      <c r="Z55" s="408">
        <v>1</v>
      </c>
      <c r="AA55" s="404">
        <v>43</v>
      </c>
      <c r="AB55" s="405">
        <v>34</v>
      </c>
      <c r="AC55" s="405">
        <v>77</v>
      </c>
      <c r="AD55" s="406">
        <v>6</v>
      </c>
    </row>
    <row r="56" spans="1:30" s="403" customFormat="1" ht="20.25" customHeight="1" x14ac:dyDescent="0.35">
      <c r="A56" s="541">
        <v>52</v>
      </c>
      <c r="B56" s="536" t="s">
        <v>56</v>
      </c>
      <c r="C56" s="404">
        <v>0</v>
      </c>
      <c r="D56" s="405">
        <v>0</v>
      </c>
      <c r="E56" s="405">
        <v>0</v>
      </c>
      <c r="F56" s="406">
        <v>0</v>
      </c>
      <c r="G56" s="407">
        <v>0</v>
      </c>
      <c r="H56" s="405">
        <v>1</v>
      </c>
      <c r="I56" s="405">
        <v>1</v>
      </c>
      <c r="J56" s="408">
        <v>1</v>
      </c>
      <c r="K56" s="404">
        <v>2</v>
      </c>
      <c r="L56" s="405">
        <v>0</v>
      </c>
      <c r="M56" s="405">
        <v>2</v>
      </c>
      <c r="N56" s="406">
        <v>1</v>
      </c>
      <c r="O56" s="407">
        <v>2</v>
      </c>
      <c r="P56" s="405">
        <v>1</v>
      </c>
      <c r="Q56" s="405">
        <v>3</v>
      </c>
      <c r="R56" s="408">
        <v>1</v>
      </c>
      <c r="S56" s="404">
        <v>2</v>
      </c>
      <c r="T56" s="405">
        <v>0</v>
      </c>
      <c r="U56" s="405">
        <v>2</v>
      </c>
      <c r="V56" s="406">
        <v>1</v>
      </c>
      <c r="W56" s="407">
        <v>4</v>
      </c>
      <c r="X56" s="405">
        <v>3</v>
      </c>
      <c r="Y56" s="405">
        <v>7</v>
      </c>
      <c r="Z56" s="408">
        <v>1</v>
      </c>
      <c r="AA56" s="404">
        <v>10</v>
      </c>
      <c r="AB56" s="405">
        <v>5</v>
      </c>
      <c r="AC56" s="405">
        <v>15</v>
      </c>
      <c r="AD56" s="406">
        <v>5</v>
      </c>
    </row>
    <row r="57" spans="1:30" s="403" customFormat="1" ht="20.25" customHeight="1" x14ac:dyDescent="0.35">
      <c r="A57" s="541">
        <v>53</v>
      </c>
      <c r="B57" s="536" t="s">
        <v>57</v>
      </c>
      <c r="C57" s="404">
        <v>4</v>
      </c>
      <c r="D57" s="405">
        <v>5</v>
      </c>
      <c r="E57" s="405">
        <v>9</v>
      </c>
      <c r="F57" s="406">
        <v>1</v>
      </c>
      <c r="G57" s="407">
        <v>8</v>
      </c>
      <c r="H57" s="405">
        <v>6</v>
      </c>
      <c r="I57" s="405">
        <v>14</v>
      </c>
      <c r="J57" s="408">
        <v>1</v>
      </c>
      <c r="K57" s="404">
        <v>8</v>
      </c>
      <c r="L57" s="405">
        <v>2</v>
      </c>
      <c r="M57" s="405">
        <v>10</v>
      </c>
      <c r="N57" s="406">
        <v>1</v>
      </c>
      <c r="O57" s="407">
        <v>4</v>
      </c>
      <c r="P57" s="405">
        <v>2</v>
      </c>
      <c r="Q57" s="405">
        <v>6</v>
      </c>
      <c r="R57" s="408">
        <v>1</v>
      </c>
      <c r="S57" s="404">
        <v>5</v>
      </c>
      <c r="T57" s="405">
        <v>3</v>
      </c>
      <c r="U57" s="405">
        <v>8</v>
      </c>
      <c r="V57" s="406">
        <v>1</v>
      </c>
      <c r="W57" s="407">
        <v>10</v>
      </c>
      <c r="X57" s="405">
        <v>4</v>
      </c>
      <c r="Y57" s="405">
        <v>14</v>
      </c>
      <c r="Z57" s="408">
        <v>1</v>
      </c>
      <c r="AA57" s="404">
        <v>39</v>
      </c>
      <c r="AB57" s="405">
        <v>22</v>
      </c>
      <c r="AC57" s="405">
        <v>61</v>
      </c>
      <c r="AD57" s="406">
        <v>6</v>
      </c>
    </row>
    <row r="58" spans="1:30" s="403" customFormat="1" ht="20.25" customHeight="1" x14ac:dyDescent="0.35">
      <c r="A58" s="541">
        <v>54</v>
      </c>
      <c r="B58" s="536" t="s">
        <v>58</v>
      </c>
      <c r="C58" s="404">
        <v>6</v>
      </c>
      <c r="D58" s="405">
        <v>4</v>
      </c>
      <c r="E58" s="405">
        <v>10</v>
      </c>
      <c r="F58" s="406">
        <v>1</v>
      </c>
      <c r="G58" s="407">
        <v>4</v>
      </c>
      <c r="H58" s="405">
        <v>6</v>
      </c>
      <c r="I58" s="405">
        <v>10</v>
      </c>
      <c r="J58" s="408">
        <v>1</v>
      </c>
      <c r="K58" s="404">
        <v>2</v>
      </c>
      <c r="L58" s="405">
        <v>2</v>
      </c>
      <c r="M58" s="405">
        <v>4</v>
      </c>
      <c r="N58" s="406">
        <v>1</v>
      </c>
      <c r="O58" s="407">
        <v>4</v>
      </c>
      <c r="P58" s="405">
        <v>4</v>
      </c>
      <c r="Q58" s="405">
        <v>8</v>
      </c>
      <c r="R58" s="408">
        <v>1</v>
      </c>
      <c r="S58" s="404">
        <v>4</v>
      </c>
      <c r="T58" s="405">
        <v>4</v>
      </c>
      <c r="U58" s="405">
        <v>8</v>
      </c>
      <c r="V58" s="406">
        <v>1</v>
      </c>
      <c r="W58" s="407">
        <v>5</v>
      </c>
      <c r="X58" s="405">
        <v>2</v>
      </c>
      <c r="Y58" s="405">
        <v>7</v>
      </c>
      <c r="Z58" s="408">
        <v>1</v>
      </c>
      <c r="AA58" s="404">
        <v>25</v>
      </c>
      <c r="AB58" s="405">
        <v>22</v>
      </c>
      <c r="AC58" s="405">
        <v>47</v>
      </c>
      <c r="AD58" s="406">
        <v>6</v>
      </c>
    </row>
    <row r="59" spans="1:30" s="403" customFormat="1" ht="20.25" customHeight="1" x14ac:dyDescent="0.35">
      <c r="A59" s="541">
        <v>55</v>
      </c>
      <c r="B59" s="536" t="s">
        <v>59</v>
      </c>
      <c r="C59" s="404">
        <v>3</v>
      </c>
      <c r="D59" s="405">
        <v>1</v>
      </c>
      <c r="E59" s="405">
        <v>4</v>
      </c>
      <c r="F59" s="406">
        <v>1</v>
      </c>
      <c r="G59" s="407">
        <v>1</v>
      </c>
      <c r="H59" s="405">
        <v>0</v>
      </c>
      <c r="I59" s="405">
        <v>1</v>
      </c>
      <c r="J59" s="408">
        <v>1</v>
      </c>
      <c r="K59" s="404">
        <v>2</v>
      </c>
      <c r="L59" s="405">
        <v>3</v>
      </c>
      <c r="M59" s="405">
        <v>5</v>
      </c>
      <c r="N59" s="406">
        <v>1</v>
      </c>
      <c r="O59" s="407">
        <v>3</v>
      </c>
      <c r="P59" s="405">
        <v>1</v>
      </c>
      <c r="Q59" s="405">
        <v>4</v>
      </c>
      <c r="R59" s="408">
        <v>1</v>
      </c>
      <c r="S59" s="404">
        <v>0</v>
      </c>
      <c r="T59" s="405">
        <v>1</v>
      </c>
      <c r="U59" s="405">
        <v>1</v>
      </c>
      <c r="V59" s="406">
        <v>1</v>
      </c>
      <c r="W59" s="407">
        <v>3</v>
      </c>
      <c r="X59" s="405">
        <v>3</v>
      </c>
      <c r="Y59" s="405">
        <v>6</v>
      </c>
      <c r="Z59" s="408">
        <v>1</v>
      </c>
      <c r="AA59" s="404">
        <v>12</v>
      </c>
      <c r="AB59" s="405">
        <v>9</v>
      </c>
      <c r="AC59" s="405">
        <v>21</v>
      </c>
      <c r="AD59" s="406">
        <v>6</v>
      </c>
    </row>
    <row r="60" spans="1:30" s="403" customFormat="1" ht="20.25" customHeight="1" x14ac:dyDescent="0.35">
      <c r="A60" s="541">
        <v>56</v>
      </c>
      <c r="B60" s="536" t="s">
        <v>60</v>
      </c>
      <c r="C60" s="404">
        <v>5</v>
      </c>
      <c r="D60" s="405">
        <v>2</v>
      </c>
      <c r="E60" s="405">
        <v>7</v>
      </c>
      <c r="F60" s="406">
        <v>1</v>
      </c>
      <c r="G60" s="407">
        <v>1</v>
      </c>
      <c r="H60" s="405">
        <v>4</v>
      </c>
      <c r="I60" s="405">
        <v>5</v>
      </c>
      <c r="J60" s="408">
        <v>1</v>
      </c>
      <c r="K60" s="404">
        <v>1</v>
      </c>
      <c r="L60" s="405">
        <v>3</v>
      </c>
      <c r="M60" s="405">
        <v>4</v>
      </c>
      <c r="N60" s="406">
        <v>1</v>
      </c>
      <c r="O60" s="407">
        <v>2</v>
      </c>
      <c r="P60" s="405">
        <v>5</v>
      </c>
      <c r="Q60" s="405">
        <v>7</v>
      </c>
      <c r="R60" s="408">
        <v>1</v>
      </c>
      <c r="S60" s="404">
        <v>1</v>
      </c>
      <c r="T60" s="405">
        <v>0</v>
      </c>
      <c r="U60" s="405">
        <v>1</v>
      </c>
      <c r="V60" s="406">
        <v>1</v>
      </c>
      <c r="W60" s="407">
        <v>2</v>
      </c>
      <c r="X60" s="405">
        <v>2</v>
      </c>
      <c r="Y60" s="405">
        <v>4</v>
      </c>
      <c r="Z60" s="408">
        <v>1</v>
      </c>
      <c r="AA60" s="404">
        <v>12</v>
      </c>
      <c r="AB60" s="405">
        <v>16</v>
      </c>
      <c r="AC60" s="405">
        <v>28</v>
      </c>
      <c r="AD60" s="406">
        <v>6</v>
      </c>
    </row>
    <row r="61" spans="1:30" s="403" customFormat="1" ht="20.25" customHeight="1" x14ac:dyDescent="0.35">
      <c r="A61" s="541">
        <v>57</v>
      </c>
      <c r="B61" s="536" t="s">
        <v>61</v>
      </c>
      <c r="C61" s="404">
        <v>0</v>
      </c>
      <c r="D61" s="405">
        <v>0</v>
      </c>
      <c r="E61" s="405">
        <v>0</v>
      </c>
      <c r="F61" s="406">
        <v>0</v>
      </c>
      <c r="G61" s="407">
        <v>1</v>
      </c>
      <c r="H61" s="405">
        <v>0</v>
      </c>
      <c r="I61" s="405">
        <v>1</v>
      </c>
      <c r="J61" s="408">
        <v>1</v>
      </c>
      <c r="K61" s="404">
        <v>1</v>
      </c>
      <c r="L61" s="405">
        <v>0</v>
      </c>
      <c r="M61" s="405">
        <v>1</v>
      </c>
      <c r="N61" s="406">
        <v>1</v>
      </c>
      <c r="O61" s="407">
        <v>2</v>
      </c>
      <c r="P61" s="405">
        <v>2</v>
      </c>
      <c r="Q61" s="405">
        <v>4</v>
      </c>
      <c r="R61" s="408">
        <v>1</v>
      </c>
      <c r="S61" s="404">
        <v>0</v>
      </c>
      <c r="T61" s="405">
        <v>0</v>
      </c>
      <c r="U61" s="405">
        <v>0</v>
      </c>
      <c r="V61" s="406">
        <v>0</v>
      </c>
      <c r="W61" s="407">
        <v>5</v>
      </c>
      <c r="X61" s="405">
        <v>3</v>
      </c>
      <c r="Y61" s="405">
        <v>8</v>
      </c>
      <c r="Z61" s="408">
        <v>1</v>
      </c>
      <c r="AA61" s="404">
        <v>9</v>
      </c>
      <c r="AB61" s="405">
        <v>5</v>
      </c>
      <c r="AC61" s="405">
        <v>14</v>
      </c>
      <c r="AD61" s="406">
        <v>4</v>
      </c>
    </row>
    <row r="62" spans="1:30" s="403" customFormat="1" ht="20.25" customHeight="1" x14ac:dyDescent="0.35">
      <c r="A62" s="541">
        <v>58</v>
      </c>
      <c r="B62" s="536" t="s">
        <v>62</v>
      </c>
      <c r="C62" s="404">
        <v>5</v>
      </c>
      <c r="D62" s="405">
        <v>3</v>
      </c>
      <c r="E62" s="405">
        <v>8</v>
      </c>
      <c r="F62" s="406">
        <v>1</v>
      </c>
      <c r="G62" s="407">
        <v>3</v>
      </c>
      <c r="H62" s="405">
        <v>3</v>
      </c>
      <c r="I62" s="405">
        <v>6</v>
      </c>
      <c r="J62" s="408">
        <v>1</v>
      </c>
      <c r="K62" s="404">
        <v>3</v>
      </c>
      <c r="L62" s="405">
        <v>5</v>
      </c>
      <c r="M62" s="405">
        <v>8</v>
      </c>
      <c r="N62" s="406">
        <v>1</v>
      </c>
      <c r="O62" s="407">
        <v>6</v>
      </c>
      <c r="P62" s="405">
        <v>3</v>
      </c>
      <c r="Q62" s="405">
        <v>9</v>
      </c>
      <c r="R62" s="408">
        <v>1</v>
      </c>
      <c r="S62" s="404">
        <v>4</v>
      </c>
      <c r="T62" s="405">
        <v>4</v>
      </c>
      <c r="U62" s="405">
        <v>8</v>
      </c>
      <c r="V62" s="406">
        <v>1</v>
      </c>
      <c r="W62" s="407">
        <v>3</v>
      </c>
      <c r="X62" s="405">
        <v>4</v>
      </c>
      <c r="Y62" s="405">
        <v>7</v>
      </c>
      <c r="Z62" s="408">
        <v>1</v>
      </c>
      <c r="AA62" s="404">
        <v>24</v>
      </c>
      <c r="AB62" s="405">
        <v>22</v>
      </c>
      <c r="AC62" s="405">
        <v>46</v>
      </c>
      <c r="AD62" s="406">
        <v>6</v>
      </c>
    </row>
    <row r="63" spans="1:30" s="403" customFormat="1" ht="20.25" customHeight="1" x14ac:dyDescent="0.35">
      <c r="A63" s="541">
        <v>59</v>
      </c>
      <c r="B63" s="536" t="s">
        <v>63</v>
      </c>
      <c r="C63" s="404">
        <v>4</v>
      </c>
      <c r="D63" s="405">
        <v>5</v>
      </c>
      <c r="E63" s="405">
        <v>9</v>
      </c>
      <c r="F63" s="406">
        <v>1</v>
      </c>
      <c r="G63" s="407">
        <v>3</v>
      </c>
      <c r="H63" s="405">
        <v>1</v>
      </c>
      <c r="I63" s="405">
        <v>4</v>
      </c>
      <c r="J63" s="408">
        <v>1</v>
      </c>
      <c r="K63" s="404">
        <v>5</v>
      </c>
      <c r="L63" s="405">
        <v>3</v>
      </c>
      <c r="M63" s="405">
        <v>8</v>
      </c>
      <c r="N63" s="406">
        <v>1</v>
      </c>
      <c r="O63" s="407">
        <v>4</v>
      </c>
      <c r="P63" s="405">
        <v>3</v>
      </c>
      <c r="Q63" s="405">
        <v>7</v>
      </c>
      <c r="R63" s="408">
        <v>1</v>
      </c>
      <c r="S63" s="404">
        <v>4</v>
      </c>
      <c r="T63" s="405">
        <v>4</v>
      </c>
      <c r="U63" s="405">
        <v>8</v>
      </c>
      <c r="V63" s="406">
        <v>1</v>
      </c>
      <c r="W63" s="407">
        <v>5</v>
      </c>
      <c r="X63" s="405">
        <v>1</v>
      </c>
      <c r="Y63" s="405">
        <v>6</v>
      </c>
      <c r="Z63" s="408">
        <v>1</v>
      </c>
      <c r="AA63" s="404">
        <v>25</v>
      </c>
      <c r="AB63" s="405">
        <v>17</v>
      </c>
      <c r="AC63" s="405">
        <v>42</v>
      </c>
      <c r="AD63" s="406">
        <v>6</v>
      </c>
    </row>
    <row r="64" spans="1:30" s="409" customFormat="1" ht="20.25" customHeight="1" x14ac:dyDescent="0.35">
      <c r="A64" s="547">
        <v>60</v>
      </c>
      <c r="B64" s="545" t="s">
        <v>64</v>
      </c>
      <c r="C64" s="434">
        <v>1</v>
      </c>
      <c r="D64" s="435">
        <v>1</v>
      </c>
      <c r="E64" s="435">
        <v>2</v>
      </c>
      <c r="F64" s="436">
        <v>1</v>
      </c>
      <c r="G64" s="437">
        <v>3</v>
      </c>
      <c r="H64" s="435">
        <v>1</v>
      </c>
      <c r="I64" s="435">
        <v>4</v>
      </c>
      <c r="J64" s="438">
        <v>1</v>
      </c>
      <c r="K64" s="434">
        <v>4</v>
      </c>
      <c r="L64" s="435">
        <v>0</v>
      </c>
      <c r="M64" s="435">
        <v>4</v>
      </c>
      <c r="N64" s="436">
        <v>1</v>
      </c>
      <c r="O64" s="437">
        <v>1</v>
      </c>
      <c r="P64" s="435">
        <v>3</v>
      </c>
      <c r="Q64" s="435">
        <v>4</v>
      </c>
      <c r="R64" s="438">
        <v>1</v>
      </c>
      <c r="S64" s="434">
        <v>2</v>
      </c>
      <c r="T64" s="435">
        <v>1</v>
      </c>
      <c r="U64" s="435">
        <v>3</v>
      </c>
      <c r="V64" s="436">
        <v>1</v>
      </c>
      <c r="W64" s="437">
        <v>3</v>
      </c>
      <c r="X64" s="435">
        <v>1</v>
      </c>
      <c r="Y64" s="435">
        <v>4</v>
      </c>
      <c r="Z64" s="438">
        <v>1</v>
      </c>
      <c r="AA64" s="434">
        <v>14</v>
      </c>
      <c r="AB64" s="435">
        <v>7</v>
      </c>
      <c r="AC64" s="435">
        <v>21</v>
      </c>
      <c r="AD64" s="436">
        <v>6</v>
      </c>
    </row>
    <row r="65" spans="1:30" s="409" customFormat="1" x14ac:dyDescent="0.35">
      <c r="A65" s="31"/>
      <c r="B65" s="555" t="s">
        <v>624</v>
      </c>
      <c r="C65" s="560">
        <v>421</v>
      </c>
      <c r="D65" s="558">
        <v>391</v>
      </c>
      <c r="E65" s="558">
        <v>812</v>
      </c>
      <c r="F65" s="561">
        <v>61</v>
      </c>
      <c r="G65" s="557">
        <v>427</v>
      </c>
      <c r="H65" s="558">
        <v>376</v>
      </c>
      <c r="I65" s="558">
        <v>803</v>
      </c>
      <c r="J65" s="559">
        <v>59</v>
      </c>
      <c r="K65" s="560">
        <v>469</v>
      </c>
      <c r="L65" s="558">
        <v>412</v>
      </c>
      <c r="M65" s="558">
        <v>881</v>
      </c>
      <c r="N65" s="561">
        <v>63</v>
      </c>
      <c r="O65" s="557">
        <v>475</v>
      </c>
      <c r="P65" s="558">
        <v>370</v>
      </c>
      <c r="Q65" s="558">
        <v>845</v>
      </c>
      <c r="R65" s="559">
        <v>62</v>
      </c>
      <c r="S65" s="560">
        <v>507</v>
      </c>
      <c r="T65" s="558">
        <v>435</v>
      </c>
      <c r="U65" s="558">
        <v>942</v>
      </c>
      <c r="V65" s="561">
        <v>62</v>
      </c>
      <c r="W65" s="557">
        <v>495</v>
      </c>
      <c r="X65" s="558">
        <v>440</v>
      </c>
      <c r="Y65" s="558">
        <v>935</v>
      </c>
      <c r="Z65" s="559">
        <v>59</v>
      </c>
      <c r="AA65" s="560">
        <v>2794</v>
      </c>
      <c r="AB65" s="558">
        <v>2424</v>
      </c>
      <c r="AC65" s="558">
        <v>5218</v>
      </c>
      <c r="AD65" s="561">
        <v>366</v>
      </c>
    </row>
    <row r="66" spans="1:30" s="403" customFormat="1" x14ac:dyDescent="0.35">
      <c r="A66" s="551"/>
      <c r="B66" s="552" t="s">
        <v>191</v>
      </c>
      <c r="C66" s="429"/>
      <c r="D66" s="430"/>
      <c r="E66" s="430"/>
      <c r="F66" s="431"/>
      <c r="G66" s="432"/>
      <c r="H66" s="430"/>
      <c r="I66" s="430"/>
      <c r="J66" s="433"/>
      <c r="K66" s="429"/>
      <c r="L66" s="430"/>
      <c r="M66" s="430"/>
      <c r="N66" s="431"/>
      <c r="O66" s="432"/>
      <c r="P66" s="430"/>
      <c r="Q66" s="430"/>
      <c r="R66" s="433"/>
      <c r="S66" s="429"/>
      <c r="T66" s="430"/>
      <c r="U66" s="430"/>
      <c r="V66" s="431"/>
      <c r="W66" s="432"/>
      <c r="X66" s="430"/>
      <c r="Y66" s="430"/>
      <c r="Z66" s="433"/>
      <c r="AA66" s="429"/>
      <c r="AB66" s="430"/>
      <c r="AC66" s="430"/>
      <c r="AD66" s="431"/>
    </row>
    <row r="67" spans="1:30" s="403" customFormat="1" x14ac:dyDescent="0.35">
      <c r="A67" s="541">
        <v>61</v>
      </c>
      <c r="B67" s="536" t="s">
        <v>65</v>
      </c>
      <c r="C67" s="404">
        <v>4</v>
      </c>
      <c r="D67" s="405">
        <v>4</v>
      </c>
      <c r="E67" s="405">
        <v>8</v>
      </c>
      <c r="F67" s="406">
        <v>1</v>
      </c>
      <c r="G67" s="407">
        <v>4</v>
      </c>
      <c r="H67" s="405">
        <v>6</v>
      </c>
      <c r="I67" s="405">
        <v>10</v>
      </c>
      <c r="J67" s="408">
        <v>1</v>
      </c>
      <c r="K67" s="404">
        <v>1</v>
      </c>
      <c r="L67" s="405">
        <v>4</v>
      </c>
      <c r="M67" s="405">
        <v>5</v>
      </c>
      <c r="N67" s="406">
        <v>1</v>
      </c>
      <c r="O67" s="407">
        <v>1</v>
      </c>
      <c r="P67" s="405">
        <v>1</v>
      </c>
      <c r="Q67" s="405">
        <v>2</v>
      </c>
      <c r="R67" s="408">
        <v>1</v>
      </c>
      <c r="S67" s="404">
        <v>1</v>
      </c>
      <c r="T67" s="405">
        <v>0</v>
      </c>
      <c r="U67" s="405">
        <v>1</v>
      </c>
      <c r="V67" s="406">
        <v>1</v>
      </c>
      <c r="W67" s="407">
        <v>5</v>
      </c>
      <c r="X67" s="405">
        <v>8</v>
      </c>
      <c r="Y67" s="405">
        <v>13</v>
      </c>
      <c r="Z67" s="408">
        <v>1</v>
      </c>
      <c r="AA67" s="404">
        <v>16</v>
      </c>
      <c r="AB67" s="405">
        <v>23</v>
      </c>
      <c r="AC67" s="405">
        <v>39</v>
      </c>
      <c r="AD67" s="406">
        <v>6</v>
      </c>
    </row>
    <row r="68" spans="1:30" s="403" customFormat="1" x14ac:dyDescent="0.35">
      <c r="A68" s="541">
        <v>62</v>
      </c>
      <c r="B68" s="536" t="s">
        <v>66</v>
      </c>
      <c r="C68" s="404">
        <v>14</v>
      </c>
      <c r="D68" s="405">
        <v>13</v>
      </c>
      <c r="E68" s="405">
        <v>27</v>
      </c>
      <c r="F68" s="406">
        <v>1</v>
      </c>
      <c r="G68" s="407">
        <v>13</v>
      </c>
      <c r="H68" s="405">
        <v>15</v>
      </c>
      <c r="I68" s="405">
        <v>28</v>
      </c>
      <c r="J68" s="408">
        <v>1</v>
      </c>
      <c r="K68" s="404">
        <v>7</v>
      </c>
      <c r="L68" s="405">
        <v>10</v>
      </c>
      <c r="M68" s="405">
        <v>17</v>
      </c>
      <c r="N68" s="406">
        <v>1</v>
      </c>
      <c r="O68" s="407">
        <v>14</v>
      </c>
      <c r="P68" s="405">
        <v>8</v>
      </c>
      <c r="Q68" s="405">
        <v>22</v>
      </c>
      <c r="R68" s="408">
        <v>1</v>
      </c>
      <c r="S68" s="404">
        <v>12</v>
      </c>
      <c r="T68" s="405">
        <v>12</v>
      </c>
      <c r="U68" s="405">
        <v>24</v>
      </c>
      <c r="V68" s="406">
        <v>1</v>
      </c>
      <c r="W68" s="407">
        <v>9</v>
      </c>
      <c r="X68" s="405">
        <v>11</v>
      </c>
      <c r="Y68" s="405">
        <v>20</v>
      </c>
      <c r="Z68" s="408">
        <v>1</v>
      </c>
      <c r="AA68" s="404">
        <v>69</v>
      </c>
      <c r="AB68" s="405">
        <v>69</v>
      </c>
      <c r="AC68" s="405">
        <v>138</v>
      </c>
      <c r="AD68" s="406">
        <v>6</v>
      </c>
    </row>
    <row r="69" spans="1:30" s="403" customFormat="1" x14ac:dyDescent="0.35">
      <c r="A69" s="541">
        <v>63</v>
      </c>
      <c r="B69" s="536" t="s">
        <v>67</v>
      </c>
      <c r="C69" s="404">
        <v>0</v>
      </c>
      <c r="D69" s="405">
        <v>0</v>
      </c>
      <c r="E69" s="405">
        <v>0</v>
      </c>
      <c r="F69" s="406">
        <v>0</v>
      </c>
      <c r="G69" s="407">
        <v>0</v>
      </c>
      <c r="H69" s="405">
        <v>0</v>
      </c>
      <c r="I69" s="405">
        <v>0</v>
      </c>
      <c r="J69" s="408">
        <v>0</v>
      </c>
      <c r="K69" s="404">
        <v>0</v>
      </c>
      <c r="L69" s="405">
        <v>0</v>
      </c>
      <c r="M69" s="405">
        <v>0</v>
      </c>
      <c r="N69" s="406">
        <v>0</v>
      </c>
      <c r="O69" s="407">
        <v>0</v>
      </c>
      <c r="P69" s="405">
        <v>0</v>
      </c>
      <c r="Q69" s="405">
        <v>0</v>
      </c>
      <c r="R69" s="408">
        <v>0</v>
      </c>
      <c r="S69" s="404">
        <v>0</v>
      </c>
      <c r="T69" s="405">
        <v>0</v>
      </c>
      <c r="U69" s="405">
        <v>0</v>
      </c>
      <c r="V69" s="406">
        <v>0</v>
      </c>
      <c r="W69" s="407">
        <v>0</v>
      </c>
      <c r="X69" s="405">
        <v>0</v>
      </c>
      <c r="Y69" s="405">
        <v>0</v>
      </c>
      <c r="Z69" s="408">
        <v>0</v>
      </c>
      <c r="AA69" s="404">
        <v>0</v>
      </c>
      <c r="AB69" s="405">
        <v>0</v>
      </c>
      <c r="AC69" s="405">
        <v>0</v>
      </c>
      <c r="AD69" s="406">
        <v>0</v>
      </c>
    </row>
    <row r="70" spans="1:30" s="403" customFormat="1" x14ac:dyDescent="0.35">
      <c r="A70" s="541">
        <v>64</v>
      </c>
      <c r="B70" s="536" t="s">
        <v>68</v>
      </c>
      <c r="C70" s="404">
        <v>7</v>
      </c>
      <c r="D70" s="405">
        <v>3</v>
      </c>
      <c r="E70" s="405">
        <v>10</v>
      </c>
      <c r="F70" s="406">
        <v>1</v>
      </c>
      <c r="G70" s="407">
        <v>6</v>
      </c>
      <c r="H70" s="405">
        <v>2</v>
      </c>
      <c r="I70" s="405">
        <v>8</v>
      </c>
      <c r="J70" s="408">
        <v>1</v>
      </c>
      <c r="K70" s="404">
        <v>5</v>
      </c>
      <c r="L70" s="405">
        <v>5</v>
      </c>
      <c r="M70" s="405">
        <v>10</v>
      </c>
      <c r="N70" s="406">
        <v>1</v>
      </c>
      <c r="O70" s="407">
        <v>3</v>
      </c>
      <c r="P70" s="405">
        <v>2</v>
      </c>
      <c r="Q70" s="405">
        <v>5</v>
      </c>
      <c r="R70" s="408">
        <v>1</v>
      </c>
      <c r="S70" s="404">
        <v>2</v>
      </c>
      <c r="T70" s="405">
        <v>8</v>
      </c>
      <c r="U70" s="405">
        <v>10</v>
      </c>
      <c r="V70" s="406">
        <v>1</v>
      </c>
      <c r="W70" s="407">
        <v>3</v>
      </c>
      <c r="X70" s="405">
        <v>7</v>
      </c>
      <c r="Y70" s="405">
        <v>10</v>
      </c>
      <c r="Z70" s="408">
        <v>1</v>
      </c>
      <c r="AA70" s="404">
        <v>26</v>
      </c>
      <c r="AB70" s="405">
        <v>27</v>
      </c>
      <c r="AC70" s="405">
        <v>53</v>
      </c>
      <c r="AD70" s="406">
        <v>6</v>
      </c>
    </row>
    <row r="71" spans="1:30" s="403" customFormat="1" x14ac:dyDescent="0.35">
      <c r="A71" s="541">
        <v>65</v>
      </c>
      <c r="B71" s="536" t="s">
        <v>69</v>
      </c>
      <c r="C71" s="404">
        <v>14</v>
      </c>
      <c r="D71" s="405">
        <v>9</v>
      </c>
      <c r="E71" s="405">
        <v>23</v>
      </c>
      <c r="F71" s="406">
        <v>1</v>
      </c>
      <c r="G71" s="407">
        <v>14</v>
      </c>
      <c r="H71" s="405">
        <v>19</v>
      </c>
      <c r="I71" s="405">
        <v>33</v>
      </c>
      <c r="J71" s="408">
        <v>1</v>
      </c>
      <c r="K71" s="404">
        <v>20</v>
      </c>
      <c r="L71" s="405">
        <v>6</v>
      </c>
      <c r="M71" s="405">
        <v>26</v>
      </c>
      <c r="N71" s="406">
        <v>1</v>
      </c>
      <c r="O71" s="407">
        <v>15</v>
      </c>
      <c r="P71" s="405">
        <v>12</v>
      </c>
      <c r="Q71" s="405">
        <v>27</v>
      </c>
      <c r="R71" s="408">
        <v>1</v>
      </c>
      <c r="S71" s="404">
        <v>10</v>
      </c>
      <c r="T71" s="405">
        <v>14</v>
      </c>
      <c r="U71" s="405">
        <v>24</v>
      </c>
      <c r="V71" s="406">
        <v>1</v>
      </c>
      <c r="W71" s="407">
        <v>17</v>
      </c>
      <c r="X71" s="405">
        <v>13</v>
      </c>
      <c r="Y71" s="405">
        <v>30</v>
      </c>
      <c r="Z71" s="408">
        <v>2</v>
      </c>
      <c r="AA71" s="404">
        <v>90</v>
      </c>
      <c r="AB71" s="405">
        <v>73</v>
      </c>
      <c r="AC71" s="405">
        <v>163</v>
      </c>
      <c r="AD71" s="406">
        <v>7</v>
      </c>
    </row>
    <row r="72" spans="1:30" s="403" customFormat="1" x14ac:dyDescent="0.35">
      <c r="A72" s="541">
        <v>66</v>
      </c>
      <c r="B72" s="536" t="s">
        <v>70</v>
      </c>
      <c r="C72" s="404">
        <v>6</v>
      </c>
      <c r="D72" s="405">
        <v>5</v>
      </c>
      <c r="E72" s="405">
        <v>11</v>
      </c>
      <c r="F72" s="406">
        <v>1</v>
      </c>
      <c r="G72" s="407">
        <v>2</v>
      </c>
      <c r="H72" s="405">
        <v>2</v>
      </c>
      <c r="I72" s="405">
        <v>4</v>
      </c>
      <c r="J72" s="408">
        <v>1</v>
      </c>
      <c r="K72" s="404">
        <v>3</v>
      </c>
      <c r="L72" s="405">
        <v>3</v>
      </c>
      <c r="M72" s="405">
        <v>6</v>
      </c>
      <c r="N72" s="406">
        <v>1</v>
      </c>
      <c r="O72" s="407">
        <v>2</v>
      </c>
      <c r="P72" s="405">
        <v>7</v>
      </c>
      <c r="Q72" s="405">
        <v>9</v>
      </c>
      <c r="R72" s="408">
        <v>1</v>
      </c>
      <c r="S72" s="404">
        <v>6</v>
      </c>
      <c r="T72" s="405">
        <v>4</v>
      </c>
      <c r="U72" s="405">
        <v>10</v>
      </c>
      <c r="V72" s="406">
        <v>1</v>
      </c>
      <c r="W72" s="407">
        <v>5</v>
      </c>
      <c r="X72" s="405">
        <v>3</v>
      </c>
      <c r="Y72" s="405">
        <v>8</v>
      </c>
      <c r="Z72" s="408">
        <v>1</v>
      </c>
      <c r="AA72" s="404">
        <v>24</v>
      </c>
      <c r="AB72" s="405">
        <v>24</v>
      </c>
      <c r="AC72" s="405">
        <v>48</v>
      </c>
      <c r="AD72" s="406">
        <v>6</v>
      </c>
    </row>
    <row r="73" spans="1:30" s="403" customFormat="1" x14ac:dyDescent="0.35">
      <c r="A73" s="541">
        <v>67</v>
      </c>
      <c r="B73" s="536" t="s">
        <v>71</v>
      </c>
      <c r="C73" s="404">
        <v>14</v>
      </c>
      <c r="D73" s="405">
        <v>5</v>
      </c>
      <c r="E73" s="405">
        <v>19</v>
      </c>
      <c r="F73" s="406">
        <v>1</v>
      </c>
      <c r="G73" s="407">
        <v>10</v>
      </c>
      <c r="H73" s="405">
        <v>7</v>
      </c>
      <c r="I73" s="405">
        <v>17</v>
      </c>
      <c r="J73" s="408">
        <v>1</v>
      </c>
      <c r="K73" s="404">
        <v>6</v>
      </c>
      <c r="L73" s="405">
        <v>7</v>
      </c>
      <c r="M73" s="405">
        <v>13</v>
      </c>
      <c r="N73" s="406">
        <v>1</v>
      </c>
      <c r="O73" s="407">
        <v>10</v>
      </c>
      <c r="P73" s="405">
        <v>4</v>
      </c>
      <c r="Q73" s="405">
        <v>14</v>
      </c>
      <c r="R73" s="408">
        <v>1</v>
      </c>
      <c r="S73" s="404">
        <v>6</v>
      </c>
      <c r="T73" s="405">
        <v>7</v>
      </c>
      <c r="U73" s="405">
        <v>13</v>
      </c>
      <c r="V73" s="406">
        <v>1</v>
      </c>
      <c r="W73" s="407">
        <v>8</v>
      </c>
      <c r="X73" s="405">
        <v>10</v>
      </c>
      <c r="Y73" s="405">
        <v>18</v>
      </c>
      <c r="Z73" s="408">
        <v>1</v>
      </c>
      <c r="AA73" s="404">
        <v>54</v>
      </c>
      <c r="AB73" s="405">
        <v>40</v>
      </c>
      <c r="AC73" s="405">
        <v>94</v>
      </c>
      <c r="AD73" s="406">
        <v>6</v>
      </c>
    </row>
    <row r="74" spans="1:30" s="403" customFormat="1" x14ac:dyDescent="0.35">
      <c r="A74" s="541">
        <v>68</v>
      </c>
      <c r="B74" s="536" t="s">
        <v>72</v>
      </c>
      <c r="C74" s="404">
        <v>2</v>
      </c>
      <c r="D74" s="405">
        <v>1</v>
      </c>
      <c r="E74" s="405">
        <v>3</v>
      </c>
      <c r="F74" s="406">
        <v>1</v>
      </c>
      <c r="G74" s="407">
        <v>4</v>
      </c>
      <c r="H74" s="405">
        <v>2</v>
      </c>
      <c r="I74" s="405">
        <v>6</v>
      </c>
      <c r="J74" s="408">
        <v>1</v>
      </c>
      <c r="K74" s="404">
        <v>4</v>
      </c>
      <c r="L74" s="405">
        <v>1</v>
      </c>
      <c r="M74" s="405">
        <v>5</v>
      </c>
      <c r="N74" s="406">
        <v>1</v>
      </c>
      <c r="O74" s="407">
        <v>3</v>
      </c>
      <c r="P74" s="405">
        <v>0</v>
      </c>
      <c r="Q74" s="405">
        <v>3</v>
      </c>
      <c r="R74" s="408">
        <v>1</v>
      </c>
      <c r="S74" s="404">
        <v>7</v>
      </c>
      <c r="T74" s="405">
        <v>0</v>
      </c>
      <c r="U74" s="405">
        <v>7</v>
      </c>
      <c r="V74" s="406">
        <v>1</v>
      </c>
      <c r="W74" s="407">
        <v>2</v>
      </c>
      <c r="X74" s="405">
        <v>3</v>
      </c>
      <c r="Y74" s="405">
        <v>5</v>
      </c>
      <c r="Z74" s="408">
        <v>1</v>
      </c>
      <c r="AA74" s="404">
        <v>22</v>
      </c>
      <c r="AB74" s="405">
        <v>7</v>
      </c>
      <c r="AC74" s="405">
        <v>29</v>
      </c>
      <c r="AD74" s="406">
        <v>6</v>
      </c>
    </row>
    <row r="75" spans="1:30" s="403" customFormat="1" x14ac:dyDescent="0.35">
      <c r="A75" s="541">
        <v>69</v>
      </c>
      <c r="B75" s="536" t="s">
        <v>73</v>
      </c>
      <c r="C75" s="404">
        <v>3</v>
      </c>
      <c r="D75" s="405">
        <v>5</v>
      </c>
      <c r="E75" s="405">
        <v>8</v>
      </c>
      <c r="F75" s="406">
        <v>1</v>
      </c>
      <c r="G75" s="407">
        <v>2</v>
      </c>
      <c r="H75" s="405">
        <v>2</v>
      </c>
      <c r="I75" s="405">
        <v>4</v>
      </c>
      <c r="J75" s="408">
        <v>1</v>
      </c>
      <c r="K75" s="404">
        <v>3</v>
      </c>
      <c r="L75" s="405">
        <v>3</v>
      </c>
      <c r="M75" s="405">
        <v>6</v>
      </c>
      <c r="N75" s="406">
        <v>1</v>
      </c>
      <c r="O75" s="407">
        <v>3</v>
      </c>
      <c r="P75" s="405">
        <v>2</v>
      </c>
      <c r="Q75" s="405">
        <v>5</v>
      </c>
      <c r="R75" s="408">
        <v>1</v>
      </c>
      <c r="S75" s="404">
        <v>2</v>
      </c>
      <c r="T75" s="405">
        <v>1</v>
      </c>
      <c r="U75" s="405">
        <v>3</v>
      </c>
      <c r="V75" s="406">
        <v>1</v>
      </c>
      <c r="W75" s="407">
        <v>1</v>
      </c>
      <c r="X75" s="405">
        <v>2</v>
      </c>
      <c r="Y75" s="405">
        <v>3</v>
      </c>
      <c r="Z75" s="408">
        <v>1</v>
      </c>
      <c r="AA75" s="404">
        <v>14</v>
      </c>
      <c r="AB75" s="405">
        <v>15</v>
      </c>
      <c r="AC75" s="405">
        <v>29</v>
      </c>
      <c r="AD75" s="406">
        <v>6</v>
      </c>
    </row>
    <row r="76" spans="1:30" s="403" customFormat="1" x14ac:dyDescent="0.35">
      <c r="A76" s="541">
        <v>70</v>
      </c>
      <c r="B76" s="536" t="s">
        <v>74</v>
      </c>
      <c r="C76" s="404">
        <v>6</v>
      </c>
      <c r="D76" s="405">
        <v>6</v>
      </c>
      <c r="E76" s="405">
        <v>12</v>
      </c>
      <c r="F76" s="406">
        <v>1</v>
      </c>
      <c r="G76" s="407">
        <v>3</v>
      </c>
      <c r="H76" s="405">
        <v>5</v>
      </c>
      <c r="I76" s="405">
        <v>8</v>
      </c>
      <c r="J76" s="408">
        <v>1</v>
      </c>
      <c r="K76" s="404">
        <v>3</v>
      </c>
      <c r="L76" s="405">
        <v>3</v>
      </c>
      <c r="M76" s="405">
        <v>6</v>
      </c>
      <c r="N76" s="406">
        <v>1</v>
      </c>
      <c r="O76" s="407">
        <v>1</v>
      </c>
      <c r="P76" s="405">
        <v>4</v>
      </c>
      <c r="Q76" s="405">
        <v>5</v>
      </c>
      <c r="R76" s="408">
        <v>1</v>
      </c>
      <c r="S76" s="404">
        <v>7</v>
      </c>
      <c r="T76" s="405">
        <v>5</v>
      </c>
      <c r="U76" s="405">
        <v>12</v>
      </c>
      <c r="V76" s="406">
        <v>1</v>
      </c>
      <c r="W76" s="407">
        <v>7</v>
      </c>
      <c r="X76" s="405">
        <v>2</v>
      </c>
      <c r="Y76" s="405">
        <v>9</v>
      </c>
      <c r="Z76" s="408">
        <v>1</v>
      </c>
      <c r="AA76" s="404">
        <v>27</v>
      </c>
      <c r="AB76" s="405">
        <v>25</v>
      </c>
      <c r="AC76" s="405">
        <v>52</v>
      </c>
      <c r="AD76" s="406">
        <v>6</v>
      </c>
    </row>
    <row r="77" spans="1:30" s="403" customFormat="1" x14ac:dyDescent="0.35">
      <c r="A77" s="541">
        <v>71</v>
      </c>
      <c r="B77" s="536" t="s">
        <v>75</v>
      </c>
      <c r="C77" s="404">
        <v>11</v>
      </c>
      <c r="D77" s="405">
        <v>4</v>
      </c>
      <c r="E77" s="405">
        <v>15</v>
      </c>
      <c r="F77" s="406">
        <v>1</v>
      </c>
      <c r="G77" s="407">
        <v>11</v>
      </c>
      <c r="H77" s="405">
        <v>8</v>
      </c>
      <c r="I77" s="405">
        <v>19</v>
      </c>
      <c r="J77" s="408">
        <v>1</v>
      </c>
      <c r="K77" s="404">
        <v>11</v>
      </c>
      <c r="L77" s="405">
        <v>7</v>
      </c>
      <c r="M77" s="405">
        <v>18</v>
      </c>
      <c r="N77" s="406">
        <v>1</v>
      </c>
      <c r="O77" s="407">
        <v>22</v>
      </c>
      <c r="P77" s="405">
        <v>9</v>
      </c>
      <c r="Q77" s="405">
        <v>31</v>
      </c>
      <c r="R77" s="408">
        <v>1</v>
      </c>
      <c r="S77" s="404">
        <v>12</v>
      </c>
      <c r="T77" s="405">
        <v>6</v>
      </c>
      <c r="U77" s="405">
        <v>18</v>
      </c>
      <c r="V77" s="406">
        <v>1</v>
      </c>
      <c r="W77" s="407">
        <v>16</v>
      </c>
      <c r="X77" s="405">
        <v>13</v>
      </c>
      <c r="Y77" s="405">
        <v>29</v>
      </c>
      <c r="Z77" s="408">
        <v>1</v>
      </c>
      <c r="AA77" s="404">
        <v>83</v>
      </c>
      <c r="AB77" s="405">
        <v>47</v>
      </c>
      <c r="AC77" s="405">
        <v>130</v>
      </c>
      <c r="AD77" s="406">
        <v>6</v>
      </c>
    </row>
    <row r="78" spans="1:30" s="403" customFormat="1" x14ac:dyDescent="0.35">
      <c r="A78" s="541">
        <v>72</v>
      </c>
      <c r="B78" s="536" t="s">
        <v>76</v>
      </c>
      <c r="C78" s="404">
        <v>11</v>
      </c>
      <c r="D78" s="405">
        <v>11</v>
      </c>
      <c r="E78" s="405">
        <v>22</v>
      </c>
      <c r="F78" s="406">
        <v>1</v>
      </c>
      <c r="G78" s="407">
        <v>9</v>
      </c>
      <c r="H78" s="405">
        <v>11</v>
      </c>
      <c r="I78" s="405">
        <v>20</v>
      </c>
      <c r="J78" s="408">
        <v>1</v>
      </c>
      <c r="K78" s="404">
        <v>9</v>
      </c>
      <c r="L78" s="405">
        <v>9</v>
      </c>
      <c r="M78" s="405">
        <v>18</v>
      </c>
      <c r="N78" s="406">
        <v>1</v>
      </c>
      <c r="O78" s="407">
        <v>14</v>
      </c>
      <c r="P78" s="405">
        <v>7</v>
      </c>
      <c r="Q78" s="405">
        <v>21</v>
      </c>
      <c r="R78" s="408">
        <v>1</v>
      </c>
      <c r="S78" s="404">
        <v>12</v>
      </c>
      <c r="T78" s="405">
        <v>13</v>
      </c>
      <c r="U78" s="405">
        <v>25</v>
      </c>
      <c r="V78" s="406">
        <v>1</v>
      </c>
      <c r="W78" s="407">
        <v>16</v>
      </c>
      <c r="X78" s="405">
        <v>12</v>
      </c>
      <c r="Y78" s="405">
        <v>28</v>
      </c>
      <c r="Z78" s="408">
        <v>1</v>
      </c>
      <c r="AA78" s="404">
        <v>71</v>
      </c>
      <c r="AB78" s="405">
        <v>63</v>
      </c>
      <c r="AC78" s="405">
        <v>134</v>
      </c>
      <c r="AD78" s="406">
        <v>6</v>
      </c>
    </row>
    <row r="79" spans="1:30" s="403" customFormat="1" x14ac:dyDescent="0.35">
      <c r="A79" s="541">
        <v>73</v>
      </c>
      <c r="B79" s="536" t="s">
        <v>77</v>
      </c>
      <c r="C79" s="404">
        <v>1</v>
      </c>
      <c r="D79" s="405">
        <v>2</v>
      </c>
      <c r="E79" s="405">
        <v>3</v>
      </c>
      <c r="F79" s="406">
        <v>1</v>
      </c>
      <c r="G79" s="407">
        <v>1</v>
      </c>
      <c r="H79" s="405">
        <v>2</v>
      </c>
      <c r="I79" s="405">
        <v>3</v>
      </c>
      <c r="J79" s="408">
        <v>1</v>
      </c>
      <c r="K79" s="404">
        <v>2</v>
      </c>
      <c r="L79" s="405">
        <v>2</v>
      </c>
      <c r="M79" s="405">
        <v>4</v>
      </c>
      <c r="N79" s="406">
        <v>1</v>
      </c>
      <c r="O79" s="407">
        <v>3</v>
      </c>
      <c r="P79" s="405">
        <v>3</v>
      </c>
      <c r="Q79" s="405">
        <v>6</v>
      </c>
      <c r="R79" s="408">
        <v>1</v>
      </c>
      <c r="S79" s="404">
        <v>4</v>
      </c>
      <c r="T79" s="405">
        <v>2</v>
      </c>
      <c r="U79" s="405">
        <v>6</v>
      </c>
      <c r="V79" s="406">
        <v>1</v>
      </c>
      <c r="W79" s="407">
        <v>3</v>
      </c>
      <c r="X79" s="405">
        <v>3</v>
      </c>
      <c r="Y79" s="405">
        <v>6</v>
      </c>
      <c r="Z79" s="408">
        <v>1</v>
      </c>
      <c r="AA79" s="404">
        <v>14</v>
      </c>
      <c r="AB79" s="405">
        <v>14</v>
      </c>
      <c r="AC79" s="405">
        <v>28</v>
      </c>
      <c r="AD79" s="406">
        <v>6</v>
      </c>
    </row>
    <row r="80" spans="1:30" s="403" customFormat="1" x14ac:dyDescent="0.35">
      <c r="A80" s="541">
        <v>74</v>
      </c>
      <c r="B80" s="536" t="s">
        <v>78</v>
      </c>
      <c r="C80" s="404">
        <v>6</v>
      </c>
      <c r="D80" s="405">
        <v>5</v>
      </c>
      <c r="E80" s="405">
        <v>11</v>
      </c>
      <c r="F80" s="406">
        <v>1</v>
      </c>
      <c r="G80" s="407">
        <v>5</v>
      </c>
      <c r="H80" s="405">
        <v>7</v>
      </c>
      <c r="I80" s="405">
        <v>12</v>
      </c>
      <c r="J80" s="408">
        <v>1</v>
      </c>
      <c r="K80" s="404">
        <v>4</v>
      </c>
      <c r="L80" s="405">
        <v>8</v>
      </c>
      <c r="M80" s="405">
        <v>12</v>
      </c>
      <c r="N80" s="406">
        <v>1</v>
      </c>
      <c r="O80" s="407">
        <v>9</v>
      </c>
      <c r="P80" s="405">
        <v>2</v>
      </c>
      <c r="Q80" s="405">
        <v>11</v>
      </c>
      <c r="R80" s="408">
        <v>1</v>
      </c>
      <c r="S80" s="404">
        <v>7</v>
      </c>
      <c r="T80" s="405">
        <v>3</v>
      </c>
      <c r="U80" s="405">
        <v>10</v>
      </c>
      <c r="V80" s="406">
        <v>1</v>
      </c>
      <c r="W80" s="407">
        <v>3</v>
      </c>
      <c r="X80" s="405">
        <v>1</v>
      </c>
      <c r="Y80" s="405">
        <v>4</v>
      </c>
      <c r="Z80" s="408">
        <v>1</v>
      </c>
      <c r="AA80" s="404">
        <v>34</v>
      </c>
      <c r="AB80" s="405">
        <v>26</v>
      </c>
      <c r="AC80" s="405">
        <v>60</v>
      </c>
      <c r="AD80" s="406">
        <v>6</v>
      </c>
    </row>
    <row r="81" spans="1:30" s="403" customFormat="1" x14ac:dyDescent="0.35">
      <c r="A81" s="541">
        <v>75</v>
      </c>
      <c r="B81" s="536" t="s">
        <v>79</v>
      </c>
      <c r="C81" s="404">
        <v>0</v>
      </c>
      <c r="D81" s="405">
        <v>3</v>
      </c>
      <c r="E81" s="405">
        <v>3</v>
      </c>
      <c r="F81" s="406">
        <v>1</v>
      </c>
      <c r="G81" s="407">
        <v>2</v>
      </c>
      <c r="H81" s="405">
        <v>1</v>
      </c>
      <c r="I81" s="405">
        <v>3</v>
      </c>
      <c r="J81" s="408">
        <v>1</v>
      </c>
      <c r="K81" s="404">
        <v>4</v>
      </c>
      <c r="L81" s="405">
        <v>2</v>
      </c>
      <c r="M81" s="405">
        <v>6</v>
      </c>
      <c r="N81" s="406">
        <v>1</v>
      </c>
      <c r="O81" s="407">
        <v>3</v>
      </c>
      <c r="P81" s="405">
        <v>4</v>
      </c>
      <c r="Q81" s="405">
        <v>7</v>
      </c>
      <c r="R81" s="408">
        <v>1</v>
      </c>
      <c r="S81" s="404">
        <v>2</v>
      </c>
      <c r="T81" s="405">
        <v>4</v>
      </c>
      <c r="U81" s="405">
        <v>6</v>
      </c>
      <c r="V81" s="406">
        <v>1</v>
      </c>
      <c r="W81" s="407">
        <v>4</v>
      </c>
      <c r="X81" s="405">
        <v>6</v>
      </c>
      <c r="Y81" s="405">
        <v>10</v>
      </c>
      <c r="Z81" s="408">
        <v>1</v>
      </c>
      <c r="AA81" s="404">
        <v>15</v>
      </c>
      <c r="AB81" s="405">
        <v>20</v>
      </c>
      <c r="AC81" s="405">
        <v>35</v>
      </c>
      <c r="AD81" s="406">
        <v>6</v>
      </c>
    </row>
    <row r="82" spans="1:30" s="403" customFormat="1" x14ac:dyDescent="0.35">
      <c r="A82" s="541">
        <v>76</v>
      </c>
      <c r="B82" s="536" t="s">
        <v>80</v>
      </c>
      <c r="C82" s="404">
        <v>16</v>
      </c>
      <c r="D82" s="405">
        <v>9</v>
      </c>
      <c r="E82" s="405">
        <v>25</v>
      </c>
      <c r="F82" s="406">
        <v>1</v>
      </c>
      <c r="G82" s="407">
        <v>15</v>
      </c>
      <c r="H82" s="405">
        <v>14</v>
      </c>
      <c r="I82" s="405">
        <v>29</v>
      </c>
      <c r="J82" s="408">
        <v>1</v>
      </c>
      <c r="K82" s="404">
        <v>14</v>
      </c>
      <c r="L82" s="405">
        <v>11</v>
      </c>
      <c r="M82" s="405">
        <v>25</v>
      </c>
      <c r="N82" s="406">
        <v>1</v>
      </c>
      <c r="O82" s="407">
        <v>19</v>
      </c>
      <c r="P82" s="405">
        <v>14</v>
      </c>
      <c r="Q82" s="405">
        <v>33</v>
      </c>
      <c r="R82" s="408">
        <v>1</v>
      </c>
      <c r="S82" s="404">
        <v>15</v>
      </c>
      <c r="T82" s="405">
        <v>6</v>
      </c>
      <c r="U82" s="405">
        <v>21</v>
      </c>
      <c r="V82" s="406">
        <v>1</v>
      </c>
      <c r="W82" s="407">
        <v>5</v>
      </c>
      <c r="X82" s="405">
        <v>14</v>
      </c>
      <c r="Y82" s="405">
        <v>19</v>
      </c>
      <c r="Z82" s="408">
        <v>1</v>
      </c>
      <c r="AA82" s="404">
        <v>84</v>
      </c>
      <c r="AB82" s="405">
        <v>68</v>
      </c>
      <c r="AC82" s="405">
        <v>152</v>
      </c>
      <c r="AD82" s="406">
        <v>6</v>
      </c>
    </row>
    <row r="83" spans="1:30" s="403" customFormat="1" x14ac:dyDescent="0.35">
      <c r="A83" s="541">
        <v>77</v>
      </c>
      <c r="B83" s="536" t="s">
        <v>81</v>
      </c>
      <c r="C83" s="404">
        <v>9</v>
      </c>
      <c r="D83" s="405">
        <v>6</v>
      </c>
      <c r="E83" s="405">
        <v>15</v>
      </c>
      <c r="F83" s="406">
        <v>1</v>
      </c>
      <c r="G83" s="407">
        <v>5</v>
      </c>
      <c r="H83" s="405">
        <v>8</v>
      </c>
      <c r="I83" s="405">
        <v>13</v>
      </c>
      <c r="J83" s="408">
        <v>1</v>
      </c>
      <c r="K83" s="404">
        <v>5</v>
      </c>
      <c r="L83" s="405">
        <v>7</v>
      </c>
      <c r="M83" s="405">
        <v>12</v>
      </c>
      <c r="N83" s="406">
        <v>1</v>
      </c>
      <c r="O83" s="407">
        <v>6</v>
      </c>
      <c r="P83" s="405">
        <v>4</v>
      </c>
      <c r="Q83" s="405">
        <v>10</v>
      </c>
      <c r="R83" s="408">
        <v>1</v>
      </c>
      <c r="S83" s="404">
        <v>8</v>
      </c>
      <c r="T83" s="405">
        <v>9</v>
      </c>
      <c r="U83" s="405">
        <v>17</v>
      </c>
      <c r="V83" s="406">
        <v>1</v>
      </c>
      <c r="W83" s="407">
        <v>13</v>
      </c>
      <c r="X83" s="405">
        <v>2</v>
      </c>
      <c r="Y83" s="405">
        <v>15</v>
      </c>
      <c r="Z83" s="408">
        <v>1</v>
      </c>
      <c r="AA83" s="404">
        <v>46</v>
      </c>
      <c r="AB83" s="405">
        <v>36</v>
      </c>
      <c r="AC83" s="405">
        <v>82</v>
      </c>
      <c r="AD83" s="406">
        <v>6</v>
      </c>
    </row>
    <row r="84" spans="1:30" s="403" customFormat="1" x14ac:dyDescent="0.35">
      <c r="A84" s="541">
        <v>78</v>
      </c>
      <c r="B84" s="536" t="s">
        <v>82</v>
      </c>
      <c r="C84" s="404">
        <v>4</v>
      </c>
      <c r="D84" s="405">
        <v>5</v>
      </c>
      <c r="E84" s="405">
        <v>9</v>
      </c>
      <c r="F84" s="406">
        <v>1</v>
      </c>
      <c r="G84" s="407">
        <v>1</v>
      </c>
      <c r="H84" s="405">
        <v>8</v>
      </c>
      <c r="I84" s="405">
        <v>9</v>
      </c>
      <c r="J84" s="408">
        <v>1</v>
      </c>
      <c r="K84" s="404">
        <v>0</v>
      </c>
      <c r="L84" s="405">
        <v>2</v>
      </c>
      <c r="M84" s="405">
        <v>2</v>
      </c>
      <c r="N84" s="406">
        <v>1</v>
      </c>
      <c r="O84" s="407">
        <v>3</v>
      </c>
      <c r="P84" s="405">
        <v>5</v>
      </c>
      <c r="Q84" s="405">
        <v>8</v>
      </c>
      <c r="R84" s="408">
        <v>1</v>
      </c>
      <c r="S84" s="404">
        <v>2</v>
      </c>
      <c r="T84" s="405">
        <v>5</v>
      </c>
      <c r="U84" s="405">
        <v>7</v>
      </c>
      <c r="V84" s="406">
        <v>1</v>
      </c>
      <c r="W84" s="407">
        <v>3</v>
      </c>
      <c r="X84" s="405">
        <v>7</v>
      </c>
      <c r="Y84" s="405">
        <v>10</v>
      </c>
      <c r="Z84" s="408">
        <v>1</v>
      </c>
      <c r="AA84" s="404">
        <v>13</v>
      </c>
      <c r="AB84" s="405">
        <v>32</v>
      </c>
      <c r="AC84" s="405">
        <v>45</v>
      </c>
      <c r="AD84" s="406">
        <v>6</v>
      </c>
    </row>
    <row r="85" spans="1:30" s="403" customFormat="1" x14ac:dyDescent="0.35">
      <c r="A85" s="541">
        <v>79</v>
      </c>
      <c r="B85" s="536" t="s">
        <v>83</v>
      </c>
      <c r="C85" s="404">
        <v>5</v>
      </c>
      <c r="D85" s="405">
        <v>1</v>
      </c>
      <c r="E85" s="405">
        <v>6</v>
      </c>
      <c r="F85" s="406">
        <v>1</v>
      </c>
      <c r="G85" s="407">
        <v>1</v>
      </c>
      <c r="H85" s="405">
        <v>4</v>
      </c>
      <c r="I85" s="405">
        <v>5</v>
      </c>
      <c r="J85" s="408">
        <v>1</v>
      </c>
      <c r="K85" s="404">
        <v>5</v>
      </c>
      <c r="L85" s="405">
        <v>2</v>
      </c>
      <c r="M85" s="405">
        <v>7</v>
      </c>
      <c r="N85" s="406">
        <v>1</v>
      </c>
      <c r="O85" s="407">
        <v>0</v>
      </c>
      <c r="P85" s="405">
        <v>3</v>
      </c>
      <c r="Q85" s="405">
        <v>3</v>
      </c>
      <c r="R85" s="408">
        <v>1</v>
      </c>
      <c r="S85" s="404">
        <v>3</v>
      </c>
      <c r="T85" s="405">
        <v>8</v>
      </c>
      <c r="U85" s="405">
        <v>11</v>
      </c>
      <c r="V85" s="406">
        <v>1</v>
      </c>
      <c r="W85" s="407">
        <v>1</v>
      </c>
      <c r="X85" s="405">
        <v>5</v>
      </c>
      <c r="Y85" s="405">
        <v>6</v>
      </c>
      <c r="Z85" s="408">
        <v>1</v>
      </c>
      <c r="AA85" s="404">
        <v>15</v>
      </c>
      <c r="AB85" s="405">
        <v>23</v>
      </c>
      <c r="AC85" s="405">
        <v>38</v>
      </c>
      <c r="AD85" s="406">
        <v>6</v>
      </c>
    </row>
    <row r="86" spans="1:30" s="403" customFormat="1" x14ac:dyDescent="0.35">
      <c r="A86" s="541">
        <v>80</v>
      </c>
      <c r="B86" s="536" t="s">
        <v>84</v>
      </c>
      <c r="C86" s="404">
        <v>3</v>
      </c>
      <c r="D86" s="405">
        <v>3</v>
      </c>
      <c r="E86" s="405">
        <v>6</v>
      </c>
      <c r="F86" s="406">
        <v>1</v>
      </c>
      <c r="G86" s="407">
        <v>5</v>
      </c>
      <c r="H86" s="405">
        <v>5</v>
      </c>
      <c r="I86" s="405">
        <v>10</v>
      </c>
      <c r="J86" s="408">
        <v>1</v>
      </c>
      <c r="K86" s="404">
        <v>2</v>
      </c>
      <c r="L86" s="405">
        <v>2</v>
      </c>
      <c r="M86" s="405">
        <v>4</v>
      </c>
      <c r="N86" s="406">
        <v>1</v>
      </c>
      <c r="O86" s="407">
        <v>4</v>
      </c>
      <c r="P86" s="405">
        <v>4</v>
      </c>
      <c r="Q86" s="405">
        <v>8</v>
      </c>
      <c r="R86" s="408">
        <v>1</v>
      </c>
      <c r="S86" s="404">
        <v>5</v>
      </c>
      <c r="T86" s="405">
        <v>3</v>
      </c>
      <c r="U86" s="405">
        <v>8</v>
      </c>
      <c r="V86" s="406">
        <v>1</v>
      </c>
      <c r="W86" s="407">
        <v>6</v>
      </c>
      <c r="X86" s="405">
        <v>3</v>
      </c>
      <c r="Y86" s="405">
        <v>9</v>
      </c>
      <c r="Z86" s="408">
        <v>1</v>
      </c>
      <c r="AA86" s="404">
        <v>25</v>
      </c>
      <c r="AB86" s="405">
        <v>20</v>
      </c>
      <c r="AC86" s="405">
        <v>45</v>
      </c>
      <c r="AD86" s="406">
        <v>6</v>
      </c>
    </row>
    <row r="87" spans="1:30" s="403" customFormat="1" x14ac:dyDescent="0.35">
      <c r="A87" s="547">
        <v>81</v>
      </c>
      <c r="B87" s="545" t="s">
        <v>85</v>
      </c>
      <c r="C87" s="434">
        <v>4</v>
      </c>
      <c r="D87" s="435">
        <v>7</v>
      </c>
      <c r="E87" s="435">
        <v>11</v>
      </c>
      <c r="F87" s="436">
        <v>1</v>
      </c>
      <c r="G87" s="437">
        <v>9</v>
      </c>
      <c r="H87" s="435">
        <v>5</v>
      </c>
      <c r="I87" s="435">
        <v>14</v>
      </c>
      <c r="J87" s="438">
        <v>1</v>
      </c>
      <c r="K87" s="434">
        <v>5</v>
      </c>
      <c r="L87" s="435">
        <v>4</v>
      </c>
      <c r="M87" s="435">
        <v>9</v>
      </c>
      <c r="N87" s="436">
        <v>1</v>
      </c>
      <c r="O87" s="437">
        <v>9</v>
      </c>
      <c r="P87" s="435">
        <v>8</v>
      </c>
      <c r="Q87" s="435">
        <v>17</v>
      </c>
      <c r="R87" s="438">
        <v>1</v>
      </c>
      <c r="S87" s="434">
        <v>6</v>
      </c>
      <c r="T87" s="435">
        <v>10</v>
      </c>
      <c r="U87" s="435">
        <v>16</v>
      </c>
      <c r="V87" s="436">
        <v>1</v>
      </c>
      <c r="W87" s="437">
        <v>11</v>
      </c>
      <c r="X87" s="435">
        <v>6</v>
      </c>
      <c r="Y87" s="435">
        <v>17</v>
      </c>
      <c r="Z87" s="438">
        <v>1</v>
      </c>
      <c r="AA87" s="434">
        <v>44</v>
      </c>
      <c r="AB87" s="435">
        <v>40</v>
      </c>
      <c r="AC87" s="435">
        <v>84</v>
      </c>
      <c r="AD87" s="436">
        <v>6</v>
      </c>
    </row>
    <row r="88" spans="1:30" s="403" customFormat="1" x14ac:dyDescent="0.35">
      <c r="A88" s="31"/>
      <c r="B88" s="555" t="s">
        <v>625</v>
      </c>
      <c r="C88" s="560">
        <v>140</v>
      </c>
      <c r="D88" s="558">
        <v>107</v>
      </c>
      <c r="E88" s="558">
        <v>247</v>
      </c>
      <c r="F88" s="561">
        <v>20</v>
      </c>
      <c r="G88" s="557">
        <v>122</v>
      </c>
      <c r="H88" s="558">
        <v>133</v>
      </c>
      <c r="I88" s="558">
        <v>255</v>
      </c>
      <c r="J88" s="559">
        <v>20</v>
      </c>
      <c r="K88" s="560">
        <v>113</v>
      </c>
      <c r="L88" s="558">
        <v>98</v>
      </c>
      <c r="M88" s="558">
        <v>211</v>
      </c>
      <c r="N88" s="561">
        <v>20</v>
      </c>
      <c r="O88" s="557">
        <v>144</v>
      </c>
      <c r="P88" s="558">
        <v>103</v>
      </c>
      <c r="Q88" s="558">
        <v>247</v>
      </c>
      <c r="R88" s="559">
        <v>20</v>
      </c>
      <c r="S88" s="560">
        <v>129</v>
      </c>
      <c r="T88" s="558">
        <v>120</v>
      </c>
      <c r="U88" s="558">
        <v>249</v>
      </c>
      <c r="V88" s="561">
        <v>20</v>
      </c>
      <c r="W88" s="557">
        <v>138</v>
      </c>
      <c r="X88" s="558">
        <v>131</v>
      </c>
      <c r="Y88" s="558">
        <v>269</v>
      </c>
      <c r="Z88" s="559">
        <v>21</v>
      </c>
      <c r="AA88" s="560">
        <v>786</v>
      </c>
      <c r="AB88" s="558">
        <v>692</v>
      </c>
      <c r="AC88" s="558">
        <v>1478</v>
      </c>
      <c r="AD88" s="561">
        <v>121</v>
      </c>
    </row>
    <row r="89" spans="1:30" s="409" customFormat="1" x14ac:dyDescent="0.35">
      <c r="A89" s="551"/>
      <c r="B89" s="552" t="s">
        <v>192</v>
      </c>
      <c r="C89" s="429"/>
      <c r="D89" s="430"/>
      <c r="E89" s="430"/>
      <c r="F89" s="431"/>
      <c r="G89" s="432"/>
      <c r="H89" s="430"/>
      <c r="I89" s="430"/>
      <c r="J89" s="433"/>
      <c r="K89" s="429"/>
      <c r="L89" s="430"/>
      <c r="M89" s="430"/>
      <c r="N89" s="431"/>
      <c r="O89" s="432"/>
      <c r="P89" s="430"/>
      <c r="Q89" s="430"/>
      <c r="R89" s="433"/>
      <c r="S89" s="429"/>
      <c r="T89" s="430"/>
      <c r="U89" s="430"/>
      <c r="V89" s="431"/>
      <c r="W89" s="432"/>
      <c r="X89" s="430"/>
      <c r="Y89" s="430"/>
      <c r="Z89" s="433"/>
      <c r="AA89" s="429"/>
      <c r="AB89" s="430"/>
      <c r="AC89" s="430"/>
      <c r="AD89" s="431"/>
    </row>
    <row r="90" spans="1:30" s="410" customFormat="1" x14ac:dyDescent="0.35">
      <c r="A90" s="541">
        <v>82</v>
      </c>
      <c r="B90" s="536" t="s">
        <v>86</v>
      </c>
      <c r="C90" s="404">
        <v>15</v>
      </c>
      <c r="D90" s="405">
        <v>8</v>
      </c>
      <c r="E90" s="405">
        <v>23</v>
      </c>
      <c r="F90" s="406">
        <v>1</v>
      </c>
      <c r="G90" s="407">
        <v>3</v>
      </c>
      <c r="H90" s="405">
        <v>8</v>
      </c>
      <c r="I90" s="405">
        <v>11</v>
      </c>
      <c r="J90" s="408">
        <v>1</v>
      </c>
      <c r="K90" s="404">
        <v>4</v>
      </c>
      <c r="L90" s="405">
        <v>6</v>
      </c>
      <c r="M90" s="405">
        <v>10</v>
      </c>
      <c r="N90" s="406">
        <v>1</v>
      </c>
      <c r="O90" s="407">
        <v>6</v>
      </c>
      <c r="P90" s="405">
        <v>4</v>
      </c>
      <c r="Q90" s="405">
        <v>10</v>
      </c>
      <c r="R90" s="408">
        <v>1</v>
      </c>
      <c r="S90" s="404">
        <v>5</v>
      </c>
      <c r="T90" s="405">
        <v>9</v>
      </c>
      <c r="U90" s="405">
        <v>14</v>
      </c>
      <c r="V90" s="406">
        <v>1</v>
      </c>
      <c r="W90" s="407">
        <v>9</v>
      </c>
      <c r="X90" s="405">
        <v>10</v>
      </c>
      <c r="Y90" s="405">
        <v>19</v>
      </c>
      <c r="Z90" s="408">
        <v>1</v>
      </c>
      <c r="AA90" s="404">
        <v>42</v>
      </c>
      <c r="AB90" s="405">
        <v>45</v>
      </c>
      <c r="AC90" s="405">
        <v>87</v>
      </c>
      <c r="AD90" s="406">
        <v>6</v>
      </c>
    </row>
    <row r="91" spans="1:30" s="409" customFormat="1" x14ac:dyDescent="0.35">
      <c r="A91" s="541">
        <v>83</v>
      </c>
      <c r="B91" s="536" t="s">
        <v>87</v>
      </c>
      <c r="C91" s="404">
        <v>7</v>
      </c>
      <c r="D91" s="405">
        <v>8</v>
      </c>
      <c r="E91" s="405">
        <v>15</v>
      </c>
      <c r="F91" s="406">
        <v>1</v>
      </c>
      <c r="G91" s="407">
        <v>9</v>
      </c>
      <c r="H91" s="405">
        <v>7</v>
      </c>
      <c r="I91" s="405">
        <v>16</v>
      </c>
      <c r="J91" s="408">
        <v>1</v>
      </c>
      <c r="K91" s="404">
        <v>5</v>
      </c>
      <c r="L91" s="405">
        <v>3</v>
      </c>
      <c r="M91" s="405">
        <v>8</v>
      </c>
      <c r="N91" s="406">
        <v>1</v>
      </c>
      <c r="O91" s="407">
        <v>7</v>
      </c>
      <c r="P91" s="405">
        <v>6</v>
      </c>
      <c r="Q91" s="405">
        <v>13</v>
      </c>
      <c r="R91" s="408">
        <v>1</v>
      </c>
      <c r="S91" s="404">
        <v>4</v>
      </c>
      <c r="T91" s="405">
        <v>8</v>
      </c>
      <c r="U91" s="405">
        <v>12</v>
      </c>
      <c r="V91" s="406">
        <v>1</v>
      </c>
      <c r="W91" s="407">
        <v>6</v>
      </c>
      <c r="X91" s="405">
        <v>6</v>
      </c>
      <c r="Y91" s="405">
        <v>12</v>
      </c>
      <c r="Z91" s="408">
        <v>1</v>
      </c>
      <c r="AA91" s="404">
        <v>38</v>
      </c>
      <c r="AB91" s="405">
        <v>38</v>
      </c>
      <c r="AC91" s="405">
        <v>76</v>
      </c>
      <c r="AD91" s="406">
        <v>6</v>
      </c>
    </row>
    <row r="92" spans="1:30" s="403" customFormat="1" x14ac:dyDescent="0.35">
      <c r="A92" s="541">
        <v>84</v>
      </c>
      <c r="B92" s="536" t="s">
        <v>88</v>
      </c>
      <c r="C92" s="404">
        <v>7</v>
      </c>
      <c r="D92" s="405">
        <v>8</v>
      </c>
      <c r="E92" s="405">
        <v>15</v>
      </c>
      <c r="F92" s="406">
        <v>1</v>
      </c>
      <c r="G92" s="407">
        <v>10</v>
      </c>
      <c r="H92" s="405">
        <v>8</v>
      </c>
      <c r="I92" s="405">
        <v>18</v>
      </c>
      <c r="J92" s="408">
        <v>1</v>
      </c>
      <c r="K92" s="404">
        <v>11</v>
      </c>
      <c r="L92" s="405">
        <v>12</v>
      </c>
      <c r="M92" s="405">
        <v>23</v>
      </c>
      <c r="N92" s="406">
        <v>1</v>
      </c>
      <c r="O92" s="407">
        <v>11</v>
      </c>
      <c r="P92" s="405">
        <v>8</v>
      </c>
      <c r="Q92" s="405">
        <v>19</v>
      </c>
      <c r="R92" s="408">
        <v>1</v>
      </c>
      <c r="S92" s="404">
        <v>10</v>
      </c>
      <c r="T92" s="405">
        <v>11</v>
      </c>
      <c r="U92" s="405">
        <v>21</v>
      </c>
      <c r="V92" s="406">
        <v>1</v>
      </c>
      <c r="W92" s="407">
        <v>13</v>
      </c>
      <c r="X92" s="405">
        <v>9</v>
      </c>
      <c r="Y92" s="405">
        <v>22</v>
      </c>
      <c r="Z92" s="408">
        <v>1</v>
      </c>
      <c r="AA92" s="404">
        <v>62</v>
      </c>
      <c r="AB92" s="405">
        <v>56</v>
      </c>
      <c r="AC92" s="405">
        <v>118</v>
      </c>
      <c r="AD92" s="406">
        <v>6</v>
      </c>
    </row>
    <row r="93" spans="1:30" s="403" customFormat="1" x14ac:dyDescent="0.35">
      <c r="A93" s="541">
        <v>85</v>
      </c>
      <c r="B93" s="536" t="s">
        <v>89</v>
      </c>
      <c r="C93" s="404">
        <v>1</v>
      </c>
      <c r="D93" s="405">
        <v>4</v>
      </c>
      <c r="E93" s="405">
        <v>5</v>
      </c>
      <c r="F93" s="406">
        <v>1</v>
      </c>
      <c r="G93" s="407">
        <v>2</v>
      </c>
      <c r="H93" s="405">
        <v>5</v>
      </c>
      <c r="I93" s="405">
        <v>7</v>
      </c>
      <c r="J93" s="408">
        <v>1</v>
      </c>
      <c r="K93" s="404">
        <v>3</v>
      </c>
      <c r="L93" s="405">
        <v>0</v>
      </c>
      <c r="M93" s="405">
        <v>3</v>
      </c>
      <c r="N93" s="406">
        <v>1</v>
      </c>
      <c r="O93" s="407">
        <v>3</v>
      </c>
      <c r="P93" s="405">
        <v>7</v>
      </c>
      <c r="Q93" s="405">
        <v>10</v>
      </c>
      <c r="R93" s="408">
        <v>1</v>
      </c>
      <c r="S93" s="404">
        <v>4</v>
      </c>
      <c r="T93" s="405">
        <v>5</v>
      </c>
      <c r="U93" s="405">
        <v>9</v>
      </c>
      <c r="V93" s="406">
        <v>1</v>
      </c>
      <c r="W93" s="407">
        <v>3</v>
      </c>
      <c r="X93" s="405">
        <v>1</v>
      </c>
      <c r="Y93" s="405">
        <v>4</v>
      </c>
      <c r="Z93" s="408">
        <v>1</v>
      </c>
      <c r="AA93" s="404">
        <v>16</v>
      </c>
      <c r="AB93" s="405">
        <v>22</v>
      </c>
      <c r="AC93" s="405">
        <v>38</v>
      </c>
      <c r="AD93" s="406">
        <v>6</v>
      </c>
    </row>
    <row r="94" spans="1:30" s="403" customFormat="1" x14ac:dyDescent="0.35">
      <c r="A94" s="541">
        <v>86</v>
      </c>
      <c r="B94" s="536" t="s">
        <v>90</v>
      </c>
      <c r="C94" s="404">
        <v>3</v>
      </c>
      <c r="D94" s="405">
        <v>7</v>
      </c>
      <c r="E94" s="405">
        <v>10</v>
      </c>
      <c r="F94" s="406">
        <v>1</v>
      </c>
      <c r="G94" s="407">
        <v>5</v>
      </c>
      <c r="H94" s="405">
        <v>9</v>
      </c>
      <c r="I94" s="405">
        <v>14</v>
      </c>
      <c r="J94" s="408">
        <v>1</v>
      </c>
      <c r="K94" s="404">
        <v>5</v>
      </c>
      <c r="L94" s="405">
        <v>5</v>
      </c>
      <c r="M94" s="405">
        <v>10</v>
      </c>
      <c r="N94" s="406">
        <v>1</v>
      </c>
      <c r="O94" s="407">
        <v>2</v>
      </c>
      <c r="P94" s="405">
        <v>5</v>
      </c>
      <c r="Q94" s="405">
        <v>7</v>
      </c>
      <c r="R94" s="408">
        <v>1</v>
      </c>
      <c r="S94" s="404">
        <v>5</v>
      </c>
      <c r="T94" s="405">
        <v>6</v>
      </c>
      <c r="U94" s="405">
        <v>11</v>
      </c>
      <c r="V94" s="406">
        <v>1</v>
      </c>
      <c r="W94" s="407">
        <v>3</v>
      </c>
      <c r="X94" s="405">
        <v>3</v>
      </c>
      <c r="Y94" s="405">
        <v>6</v>
      </c>
      <c r="Z94" s="408">
        <v>1</v>
      </c>
      <c r="AA94" s="404">
        <v>23</v>
      </c>
      <c r="AB94" s="405">
        <v>35</v>
      </c>
      <c r="AC94" s="405">
        <v>58</v>
      </c>
      <c r="AD94" s="406">
        <v>6</v>
      </c>
    </row>
    <row r="95" spans="1:30" s="403" customFormat="1" x14ac:dyDescent="0.35">
      <c r="A95" s="541">
        <v>87</v>
      </c>
      <c r="B95" s="536" t="s">
        <v>91</v>
      </c>
      <c r="C95" s="404">
        <v>1</v>
      </c>
      <c r="D95" s="405">
        <v>6</v>
      </c>
      <c r="E95" s="405">
        <v>7</v>
      </c>
      <c r="F95" s="406">
        <v>1</v>
      </c>
      <c r="G95" s="407">
        <v>5</v>
      </c>
      <c r="H95" s="405">
        <v>5</v>
      </c>
      <c r="I95" s="405">
        <v>10</v>
      </c>
      <c r="J95" s="408">
        <v>1</v>
      </c>
      <c r="K95" s="404">
        <v>0</v>
      </c>
      <c r="L95" s="405">
        <v>5</v>
      </c>
      <c r="M95" s="405">
        <v>5</v>
      </c>
      <c r="N95" s="406">
        <v>1</v>
      </c>
      <c r="O95" s="407">
        <v>6</v>
      </c>
      <c r="P95" s="405">
        <v>1</v>
      </c>
      <c r="Q95" s="405">
        <v>7</v>
      </c>
      <c r="R95" s="408">
        <v>1</v>
      </c>
      <c r="S95" s="404">
        <v>3</v>
      </c>
      <c r="T95" s="405">
        <v>3</v>
      </c>
      <c r="U95" s="405">
        <v>6</v>
      </c>
      <c r="V95" s="406">
        <v>1</v>
      </c>
      <c r="W95" s="407">
        <v>4</v>
      </c>
      <c r="X95" s="405">
        <v>4</v>
      </c>
      <c r="Y95" s="405">
        <v>8</v>
      </c>
      <c r="Z95" s="408">
        <v>1</v>
      </c>
      <c r="AA95" s="404">
        <v>19</v>
      </c>
      <c r="AB95" s="405">
        <v>24</v>
      </c>
      <c r="AC95" s="405">
        <v>43</v>
      </c>
      <c r="AD95" s="406">
        <v>6</v>
      </c>
    </row>
    <row r="96" spans="1:30" s="403" customFormat="1" x14ac:dyDescent="0.35">
      <c r="A96" s="541">
        <v>88</v>
      </c>
      <c r="B96" s="536" t="s">
        <v>92</v>
      </c>
      <c r="C96" s="404">
        <v>12</v>
      </c>
      <c r="D96" s="405">
        <v>13</v>
      </c>
      <c r="E96" s="405">
        <v>25</v>
      </c>
      <c r="F96" s="406">
        <v>1</v>
      </c>
      <c r="G96" s="407">
        <v>10</v>
      </c>
      <c r="H96" s="405">
        <v>11</v>
      </c>
      <c r="I96" s="405">
        <v>21</v>
      </c>
      <c r="J96" s="408">
        <v>1</v>
      </c>
      <c r="K96" s="404">
        <v>12</v>
      </c>
      <c r="L96" s="405">
        <v>9</v>
      </c>
      <c r="M96" s="405">
        <v>21</v>
      </c>
      <c r="N96" s="406">
        <v>1</v>
      </c>
      <c r="O96" s="407">
        <v>15</v>
      </c>
      <c r="P96" s="405">
        <v>12</v>
      </c>
      <c r="Q96" s="405">
        <v>27</v>
      </c>
      <c r="R96" s="408">
        <v>1</v>
      </c>
      <c r="S96" s="404">
        <v>7</v>
      </c>
      <c r="T96" s="405">
        <v>9</v>
      </c>
      <c r="U96" s="405">
        <v>16</v>
      </c>
      <c r="V96" s="406">
        <v>1</v>
      </c>
      <c r="W96" s="407">
        <v>14</v>
      </c>
      <c r="X96" s="405">
        <v>10</v>
      </c>
      <c r="Y96" s="405">
        <v>24</v>
      </c>
      <c r="Z96" s="408">
        <v>1</v>
      </c>
      <c r="AA96" s="404">
        <v>70</v>
      </c>
      <c r="AB96" s="405">
        <v>64</v>
      </c>
      <c r="AC96" s="405">
        <v>134</v>
      </c>
      <c r="AD96" s="406">
        <v>6</v>
      </c>
    </row>
    <row r="97" spans="1:30" s="403" customFormat="1" x14ac:dyDescent="0.35">
      <c r="A97" s="541">
        <v>89</v>
      </c>
      <c r="B97" s="536" t="s">
        <v>93</v>
      </c>
      <c r="C97" s="404">
        <v>3</v>
      </c>
      <c r="D97" s="405">
        <v>2</v>
      </c>
      <c r="E97" s="405">
        <v>5</v>
      </c>
      <c r="F97" s="406">
        <v>1</v>
      </c>
      <c r="G97" s="407">
        <v>0</v>
      </c>
      <c r="H97" s="405">
        <v>4</v>
      </c>
      <c r="I97" s="405">
        <v>4</v>
      </c>
      <c r="J97" s="408">
        <v>1</v>
      </c>
      <c r="K97" s="404">
        <v>2</v>
      </c>
      <c r="L97" s="405">
        <v>2</v>
      </c>
      <c r="M97" s="405">
        <v>4</v>
      </c>
      <c r="N97" s="406">
        <v>1</v>
      </c>
      <c r="O97" s="407">
        <v>4</v>
      </c>
      <c r="P97" s="405">
        <v>2</v>
      </c>
      <c r="Q97" s="405">
        <v>6</v>
      </c>
      <c r="R97" s="408">
        <v>1</v>
      </c>
      <c r="S97" s="404">
        <v>2</v>
      </c>
      <c r="T97" s="405">
        <v>5</v>
      </c>
      <c r="U97" s="405">
        <v>7</v>
      </c>
      <c r="V97" s="406">
        <v>1</v>
      </c>
      <c r="W97" s="407">
        <v>4</v>
      </c>
      <c r="X97" s="405">
        <v>4</v>
      </c>
      <c r="Y97" s="405">
        <v>8</v>
      </c>
      <c r="Z97" s="408">
        <v>1</v>
      </c>
      <c r="AA97" s="404">
        <v>15</v>
      </c>
      <c r="AB97" s="405">
        <v>19</v>
      </c>
      <c r="AC97" s="405">
        <v>34</v>
      </c>
      <c r="AD97" s="406">
        <v>6</v>
      </c>
    </row>
    <row r="98" spans="1:30" s="403" customFormat="1" x14ac:dyDescent="0.35">
      <c r="A98" s="541">
        <v>90</v>
      </c>
      <c r="B98" s="536" t="s">
        <v>94</v>
      </c>
      <c r="C98" s="404">
        <v>2</v>
      </c>
      <c r="D98" s="405">
        <v>1</v>
      </c>
      <c r="E98" s="405">
        <v>3</v>
      </c>
      <c r="F98" s="406">
        <v>1</v>
      </c>
      <c r="G98" s="407">
        <v>3</v>
      </c>
      <c r="H98" s="405">
        <v>1</v>
      </c>
      <c r="I98" s="405">
        <v>4</v>
      </c>
      <c r="J98" s="408">
        <v>1</v>
      </c>
      <c r="K98" s="404">
        <v>3</v>
      </c>
      <c r="L98" s="405">
        <v>2</v>
      </c>
      <c r="M98" s="405">
        <v>5</v>
      </c>
      <c r="N98" s="406">
        <v>1</v>
      </c>
      <c r="O98" s="407">
        <v>7</v>
      </c>
      <c r="P98" s="405">
        <v>7</v>
      </c>
      <c r="Q98" s="405">
        <v>14</v>
      </c>
      <c r="R98" s="408">
        <v>1</v>
      </c>
      <c r="S98" s="404">
        <v>3</v>
      </c>
      <c r="T98" s="405">
        <v>2</v>
      </c>
      <c r="U98" s="405">
        <v>5</v>
      </c>
      <c r="V98" s="406">
        <v>1</v>
      </c>
      <c r="W98" s="407">
        <v>4</v>
      </c>
      <c r="X98" s="405">
        <v>5</v>
      </c>
      <c r="Y98" s="405">
        <v>9</v>
      </c>
      <c r="Z98" s="408">
        <v>1</v>
      </c>
      <c r="AA98" s="404">
        <v>22</v>
      </c>
      <c r="AB98" s="405">
        <v>18</v>
      </c>
      <c r="AC98" s="405">
        <v>40</v>
      </c>
      <c r="AD98" s="406">
        <v>6</v>
      </c>
    </row>
    <row r="99" spans="1:30" s="403" customFormat="1" x14ac:dyDescent="0.35">
      <c r="A99" s="541">
        <v>91</v>
      </c>
      <c r="B99" s="536" t="s">
        <v>95</v>
      </c>
      <c r="C99" s="404">
        <v>17</v>
      </c>
      <c r="D99" s="405">
        <v>9</v>
      </c>
      <c r="E99" s="405">
        <v>26</v>
      </c>
      <c r="F99" s="406">
        <v>1</v>
      </c>
      <c r="G99" s="407">
        <v>19</v>
      </c>
      <c r="H99" s="405">
        <v>13</v>
      </c>
      <c r="I99" s="405">
        <v>32</v>
      </c>
      <c r="J99" s="408">
        <v>1</v>
      </c>
      <c r="K99" s="404">
        <v>12</v>
      </c>
      <c r="L99" s="405">
        <v>9</v>
      </c>
      <c r="M99" s="405">
        <v>21</v>
      </c>
      <c r="N99" s="406">
        <v>1</v>
      </c>
      <c r="O99" s="407">
        <v>18</v>
      </c>
      <c r="P99" s="405">
        <v>13</v>
      </c>
      <c r="Q99" s="405">
        <v>31</v>
      </c>
      <c r="R99" s="408">
        <v>1</v>
      </c>
      <c r="S99" s="404">
        <v>9</v>
      </c>
      <c r="T99" s="405">
        <v>12</v>
      </c>
      <c r="U99" s="405">
        <v>21</v>
      </c>
      <c r="V99" s="406">
        <v>1</v>
      </c>
      <c r="W99" s="407">
        <v>12</v>
      </c>
      <c r="X99" s="405">
        <v>17</v>
      </c>
      <c r="Y99" s="405">
        <v>29</v>
      </c>
      <c r="Z99" s="408">
        <v>1</v>
      </c>
      <c r="AA99" s="404">
        <v>87</v>
      </c>
      <c r="AB99" s="405">
        <v>73</v>
      </c>
      <c r="AC99" s="405">
        <v>160</v>
      </c>
      <c r="AD99" s="406">
        <v>6</v>
      </c>
    </row>
    <row r="100" spans="1:30" s="403" customFormat="1" x14ac:dyDescent="0.35">
      <c r="A100" s="541">
        <v>92</v>
      </c>
      <c r="B100" s="536" t="s">
        <v>96</v>
      </c>
      <c r="C100" s="404">
        <v>5</v>
      </c>
      <c r="D100" s="405">
        <v>7</v>
      </c>
      <c r="E100" s="405">
        <v>12</v>
      </c>
      <c r="F100" s="406">
        <v>1</v>
      </c>
      <c r="G100" s="407">
        <v>5</v>
      </c>
      <c r="H100" s="405">
        <v>6</v>
      </c>
      <c r="I100" s="405">
        <v>11</v>
      </c>
      <c r="J100" s="408">
        <v>1</v>
      </c>
      <c r="K100" s="404">
        <v>6</v>
      </c>
      <c r="L100" s="405">
        <v>7</v>
      </c>
      <c r="M100" s="405">
        <v>13</v>
      </c>
      <c r="N100" s="406">
        <v>1</v>
      </c>
      <c r="O100" s="407">
        <v>4</v>
      </c>
      <c r="P100" s="405">
        <v>5</v>
      </c>
      <c r="Q100" s="405">
        <v>9</v>
      </c>
      <c r="R100" s="408">
        <v>1</v>
      </c>
      <c r="S100" s="404">
        <v>9</v>
      </c>
      <c r="T100" s="405">
        <v>7</v>
      </c>
      <c r="U100" s="405">
        <v>16</v>
      </c>
      <c r="V100" s="406">
        <v>1</v>
      </c>
      <c r="W100" s="407">
        <v>4</v>
      </c>
      <c r="X100" s="405">
        <v>5</v>
      </c>
      <c r="Y100" s="405">
        <v>9</v>
      </c>
      <c r="Z100" s="408">
        <v>1</v>
      </c>
      <c r="AA100" s="404">
        <v>33</v>
      </c>
      <c r="AB100" s="405">
        <v>37</v>
      </c>
      <c r="AC100" s="405">
        <v>70</v>
      </c>
      <c r="AD100" s="406">
        <v>6</v>
      </c>
    </row>
    <row r="101" spans="1:30" s="403" customFormat="1" x14ac:dyDescent="0.35">
      <c r="A101" s="541">
        <v>93</v>
      </c>
      <c r="B101" s="536" t="s">
        <v>97</v>
      </c>
      <c r="C101" s="404">
        <v>1</v>
      </c>
      <c r="D101" s="405">
        <v>2</v>
      </c>
      <c r="E101" s="405">
        <v>3</v>
      </c>
      <c r="F101" s="406">
        <v>1</v>
      </c>
      <c r="G101" s="407">
        <v>1</v>
      </c>
      <c r="H101" s="405">
        <v>2</v>
      </c>
      <c r="I101" s="405">
        <v>3</v>
      </c>
      <c r="J101" s="408">
        <v>1</v>
      </c>
      <c r="K101" s="404">
        <v>3</v>
      </c>
      <c r="L101" s="405">
        <v>3</v>
      </c>
      <c r="M101" s="405">
        <v>6</v>
      </c>
      <c r="N101" s="406">
        <v>1</v>
      </c>
      <c r="O101" s="407">
        <v>5</v>
      </c>
      <c r="P101" s="405">
        <v>3</v>
      </c>
      <c r="Q101" s="405">
        <v>8</v>
      </c>
      <c r="R101" s="408">
        <v>1</v>
      </c>
      <c r="S101" s="404">
        <v>5</v>
      </c>
      <c r="T101" s="405">
        <v>0</v>
      </c>
      <c r="U101" s="405">
        <v>5</v>
      </c>
      <c r="V101" s="406">
        <v>1</v>
      </c>
      <c r="W101" s="407">
        <v>2</v>
      </c>
      <c r="X101" s="405">
        <v>3</v>
      </c>
      <c r="Y101" s="405">
        <v>5</v>
      </c>
      <c r="Z101" s="408">
        <v>1</v>
      </c>
      <c r="AA101" s="404">
        <v>17</v>
      </c>
      <c r="AB101" s="405">
        <v>13</v>
      </c>
      <c r="AC101" s="405">
        <v>30</v>
      </c>
      <c r="AD101" s="406">
        <v>6</v>
      </c>
    </row>
    <row r="102" spans="1:30" s="403" customFormat="1" x14ac:dyDescent="0.35">
      <c r="A102" s="541">
        <v>94</v>
      </c>
      <c r="B102" s="536" t="s">
        <v>98</v>
      </c>
      <c r="C102" s="404">
        <v>2</v>
      </c>
      <c r="D102" s="405">
        <v>4</v>
      </c>
      <c r="E102" s="405">
        <v>6</v>
      </c>
      <c r="F102" s="406">
        <v>1</v>
      </c>
      <c r="G102" s="407">
        <v>3</v>
      </c>
      <c r="H102" s="405">
        <v>2</v>
      </c>
      <c r="I102" s="405">
        <v>5</v>
      </c>
      <c r="J102" s="408">
        <v>1</v>
      </c>
      <c r="K102" s="404">
        <v>3</v>
      </c>
      <c r="L102" s="405">
        <v>4</v>
      </c>
      <c r="M102" s="405">
        <v>7</v>
      </c>
      <c r="N102" s="406">
        <v>1</v>
      </c>
      <c r="O102" s="407">
        <v>6</v>
      </c>
      <c r="P102" s="405">
        <v>2</v>
      </c>
      <c r="Q102" s="405">
        <v>8</v>
      </c>
      <c r="R102" s="408">
        <v>1</v>
      </c>
      <c r="S102" s="404">
        <v>3</v>
      </c>
      <c r="T102" s="405">
        <v>3</v>
      </c>
      <c r="U102" s="405">
        <v>6</v>
      </c>
      <c r="V102" s="406">
        <v>1</v>
      </c>
      <c r="W102" s="407">
        <v>3</v>
      </c>
      <c r="X102" s="405">
        <v>4</v>
      </c>
      <c r="Y102" s="405">
        <v>7</v>
      </c>
      <c r="Z102" s="408">
        <v>1</v>
      </c>
      <c r="AA102" s="404">
        <v>20</v>
      </c>
      <c r="AB102" s="405">
        <v>19</v>
      </c>
      <c r="AC102" s="405">
        <v>39</v>
      </c>
      <c r="AD102" s="406">
        <v>6</v>
      </c>
    </row>
    <row r="103" spans="1:30" s="403" customFormat="1" x14ac:dyDescent="0.35">
      <c r="A103" s="541">
        <v>95</v>
      </c>
      <c r="B103" s="536" t="s">
        <v>99</v>
      </c>
      <c r="C103" s="404">
        <v>0</v>
      </c>
      <c r="D103" s="405">
        <v>3</v>
      </c>
      <c r="E103" s="405">
        <v>3</v>
      </c>
      <c r="F103" s="406">
        <v>1</v>
      </c>
      <c r="G103" s="407">
        <v>2</v>
      </c>
      <c r="H103" s="405">
        <v>1</v>
      </c>
      <c r="I103" s="405">
        <v>3</v>
      </c>
      <c r="J103" s="408">
        <v>1</v>
      </c>
      <c r="K103" s="404">
        <v>6</v>
      </c>
      <c r="L103" s="405">
        <v>1</v>
      </c>
      <c r="M103" s="405">
        <v>7</v>
      </c>
      <c r="N103" s="406">
        <v>1</v>
      </c>
      <c r="O103" s="407">
        <v>4</v>
      </c>
      <c r="P103" s="405">
        <v>2</v>
      </c>
      <c r="Q103" s="405">
        <v>6</v>
      </c>
      <c r="R103" s="408">
        <v>1</v>
      </c>
      <c r="S103" s="404">
        <v>2</v>
      </c>
      <c r="T103" s="405">
        <v>1</v>
      </c>
      <c r="U103" s="405">
        <v>3</v>
      </c>
      <c r="V103" s="406">
        <v>1</v>
      </c>
      <c r="W103" s="407">
        <v>3</v>
      </c>
      <c r="X103" s="405">
        <v>3</v>
      </c>
      <c r="Y103" s="405">
        <v>6</v>
      </c>
      <c r="Z103" s="408">
        <v>1</v>
      </c>
      <c r="AA103" s="404">
        <v>17</v>
      </c>
      <c r="AB103" s="405">
        <v>11</v>
      </c>
      <c r="AC103" s="405">
        <v>28</v>
      </c>
      <c r="AD103" s="406">
        <v>6</v>
      </c>
    </row>
    <row r="104" spans="1:30" s="403" customFormat="1" x14ac:dyDescent="0.35">
      <c r="A104" s="541">
        <v>96</v>
      </c>
      <c r="B104" s="536" t="s">
        <v>100</v>
      </c>
      <c r="C104" s="404">
        <v>4</v>
      </c>
      <c r="D104" s="405">
        <v>7</v>
      </c>
      <c r="E104" s="405">
        <v>11</v>
      </c>
      <c r="F104" s="406">
        <v>1</v>
      </c>
      <c r="G104" s="407">
        <v>4</v>
      </c>
      <c r="H104" s="405">
        <v>1</v>
      </c>
      <c r="I104" s="405">
        <v>5</v>
      </c>
      <c r="J104" s="408">
        <v>1</v>
      </c>
      <c r="K104" s="404">
        <v>4</v>
      </c>
      <c r="L104" s="405">
        <v>6</v>
      </c>
      <c r="M104" s="405">
        <v>10</v>
      </c>
      <c r="N104" s="406">
        <v>1</v>
      </c>
      <c r="O104" s="407">
        <v>3</v>
      </c>
      <c r="P104" s="405">
        <v>5</v>
      </c>
      <c r="Q104" s="405">
        <v>8</v>
      </c>
      <c r="R104" s="408">
        <v>1</v>
      </c>
      <c r="S104" s="404">
        <v>5</v>
      </c>
      <c r="T104" s="405">
        <v>6</v>
      </c>
      <c r="U104" s="405">
        <v>11</v>
      </c>
      <c r="V104" s="406">
        <v>1</v>
      </c>
      <c r="W104" s="407">
        <v>7</v>
      </c>
      <c r="X104" s="405">
        <v>4</v>
      </c>
      <c r="Y104" s="405">
        <v>11</v>
      </c>
      <c r="Z104" s="408">
        <v>1</v>
      </c>
      <c r="AA104" s="404">
        <v>27</v>
      </c>
      <c r="AB104" s="405">
        <v>29</v>
      </c>
      <c r="AC104" s="405">
        <v>56</v>
      </c>
      <c r="AD104" s="406">
        <v>6</v>
      </c>
    </row>
    <row r="105" spans="1:30" s="403" customFormat="1" x14ac:dyDescent="0.35">
      <c r="A105" s="541">
        <v>97</v>
      </c>
      <c r="B105" s="536" t="s">
        <v>101</v>
      </c>
      <c r="C105" s="404">
        <v>16</v>
      </c>
      <c r="D105" s="405">
        <v>11</v>
      </c>
      <c r="E105" s="405">
        <v>27</v>
      </c>
      <c r="F105" s="406">
        <v>1</v>
      </c>
      <c r="G105" s="407">
        <v>8</v>
      </c>
      <c r="H105" s="405">
        <v>15</v>
      </c>
      <c r="I105" s="405">
        <v>23</v>
      </c>
      <c r="J105" s="408">
        <v>1</v>
      </c>
      <c r="K105" s="404">
        <v>17</v>
      </c>
      <c r="L105" s="405">
        <v>9</v>
      </c>
      <c r="M105" s="405">
        <v>26</v>
      </c>
      <c r="N105" s="406">
        <v>1</v>
      </c>
      <c r="O105" s="407">
        <v>15</v>
      </c>
      <c r="P105" s="405">
        <v>14</v>
      </c>
      <c r="Q105" s="405">
        <v>29</v>
      </c>
      <c r="R105" s="408">
        <v>1</v>
      </c>
      <c r="S105" s="404">
        <v>12</v>
      </c>
      <c r="T105" s="405">
        <v>14</v>
      </c>
      <c r="U105" s="405">
        <v>26</v>
      </c>
      <c r="V105" s="406">
        <v>1</v>
      </c>
      <c r="W105" s="407">
        <v>13</v>
      </c>
      <c r="X105" s="405">
        <v>11</v>
      </c>
      <c r="Y105" s="405">
        <v>24</v>
      </c>
      <c r="Z105" s="408">
        <v>1</v>
      </c>
      <c r="AA105" s="404">
        <v>81</v>
      </c>
      <c r="AB105" s="405">
        <v>74</v>
      </c>
      <c r="AC105" s="405">
        <v>155</v>
      </c>
      <c r="AD105" s="406">
        <v>6</v>
      </c>
    </row>
    <row r="106" spans="1:30" s="403" customFormat="1" x14ac:dyDescent="0.35">
      <c r="A106" s="541">
        <v>98</v>
      </c>
      <c r="B106" s="536" t="s">
        <v>102</v>
      </c>
      <c r="C106" s="404">
        <v>12</v>
      </c>
      <c r="D106" s="405">
        <v>15</v>
      </c>
      <c r="E106" s="405">
        <v>27</v>
      </c>
      <c r="F106" s="406">
        <v>1</v>
      </c>
      <c r="G106" s="407">
        <v>10</v>
      </c>
      <c r="H106" s="405">
        <v>13</v>
      </c>
      <c r="I106" s="405">
        <v>23</v>
      </c>
      <c r="J106" s="408">
        <v>1</v>
      </c>
      <c r="K106" s="404">
        <v>14</v>
      </c>
      <c r="L106" s="405">
        <v>8</v>
      </c>
      <c r="M106" s="405">
        <v>22</v>
      </c>
      <c r="N106" s="406">
        <v>1</v>
      </c>
      <c r="O106" s="407">
        <v>9</v>
      </c>
      <c r="P106" s="405">
        <v>7</v>
      </c>
      <c r="Q106" s="405">
        <v>16</v>
      </c>
      <c r="R106" s="408">
        <v>1</v>
      </c>
      <c r="S106" s="404">
        <v>3</v>
      </c>
      <c r="T106" s="405">
        <v>15</v>
      </c>
      <c r="U106" s="405">
        <v>18</v>
      </c>
      <c r="V106" s="406">
        <v>1</v>
      </c>
      <c r="W106" s="407">
        <v>8</v>
      </c>
      <c r="X106" s="405">
        <v>11</v>
      </c>
      <c r="Y106" s="405">
        <v>19</v>
      </c>
      <c r="Z106" s="408">
        <v>1</v>
      </c>
      <c r="AA106" s="404">
        <v>56</v>
      </c>
      <c r="AB106" s="405">
        <v>69</v>
      </c>
      <c r="AC106" s="405">
        <v>125</v>
      </c>
      <c r="AD106" s="406">
        <v>6</v>
      </c>
    </row>
    <row r="107" spans="1:30" s="403" customFormat="1" x14ac:dyDescent="0.35">
      <c r="A107" s="541">
        <v>99</v>
      </c>
      <c r="B107" s="536" t="s">
        <v>103</v>
      </c>
      <c r="C107" s="404">
        <v>5</v>
      </c>
      <c r="D107" s="405">
        <v>6</v>
      </c>
      <c r="E107" s="405">
        <v>11</v>
      </c>
      <c r="F107" s="406">
        <v>1</v>
      </c>
      <c r="G107" s="407">
        <v>7</v>
      </c>
      <c r="H107" s="405">
        <v>5</v>
      </c>
      <c r="I107" s="405">
        <v>12</v>
      </c>
      <c r="J107" s="408">
        <v>1</v>
      </c>
      <c r="K107" s="404">
        <v>6</v>
      </c>
      <c r="L107" s="405">
        <v>4</v>
      </c>
      <c r="M107" s="405">
        <v>10</v>
      </c>
      <c r="N107" s="406">
        <v>1</v>
      </c>
      <c r="O107" s="407">
        <v>13</v>
      </c>
      <c r="P107" s="405">
        <v>12</v>
      </c>
      <c r="Q107" s="405">
        <v>25</v>
      </c>
      <c r="R107" s="408">
        <v>1</v>
      </c>
      <c r="S107" s="404">
        <v>11</v>
      </c>
      <c r="T107" s="405">
        <v>3</v>
      </c>
      <c r="U107" s="405">
        <v>14</v>
      </c>
      <c r="V107" s="406">
        <v>1</v>
      </c>
      <c r="W107" s="407">
        <v>5</v>
      </c>
      <c r="X107" s="405">
        <v>5</v>
      </c>
      <c r="Y107" s="405">
        <v>10</v>
      </c>
      <c r="Z107" s="408">
        <v>1</v>
      </c>
      <c r="AA107" s="404">
        <v>47</v>
      </c>
      <c r="AB107" s="405">
        <v>35</v>
      </c>
      <c r="AC107" s="405">
        <v>82</v>
      </c>
      <c r="AD107" s="406">
        <v>6</v>
      </c>
    </row>
    <row r="108" spans="1:30" s="403" customFormat="1" x14ac:dyDescent="0.35">
      <c r="A108" s="541">
        <v>100</v>
      </c>
      <c r="B108" s="536" t="s">
        <v>104</v>
      </c>
      <c r="C108" s="404">
        <v>0</v>
      </c>
      <c r="D108" s="405">
        <v>0</v>
      </c>
      <c r="E108" s="405">
        <v>0</v>
      </c>
      <c r="F108" s="406">
        <v>0</v>
      </c>
      <c r="G108" s="407">
        <v>0</v>
      </c>
      <c r="H108" s="405">
        <v>0</v>
      </c>
      <c r="I108" s="405">
        <v>0</v>
      </c>
      <c r="J108" s="408">
        <v>0</v>
      </c>
      <c r="K108" s="404">
        <v>3</v>
      </c>
      <c r="L108" s="405">
        <v>0</v>
      </c>
      <c r="M108" s="405">
        <v>3</v>
      </c>
      <c r="N108" s="406">
        <v>1</v>
      </c>
      <c r="O108" s="407">
        <v>1</v>
      </c>
      <c r="P108" s="405">
        <v>3</v>
      </c>
      <c r="Q108" s="405">
        <v>4</v>
      </c>
      <c r="R108" s="408">
        <v>1</v>
      </c>
      <c r="S108" s="404">
        <v>1</v>
      </c>
      <c r="T108" s="405">
        <v>1</v>
      </c>
      <c r="U108" s="405">
        <v>2</v>
      </c>
      <c r="V108" s="406">
        <v>1</v>
      </c>
      <c r="W108" s="407">
        <v>3</v>
      </c>
      <c r="X108" s="405">
        <v>1</v>
      </c>
      <c r="Y108" s="405">
        <v>4</v>
      </c>
      <c r="Z108" s="408">
        <v>1</v>
      </c>
      <c r="AA108" s="404">
        <v>8</v>
      </c>
      <c r="AB108" s="405">
        <v>5</v>
      </c>
      <c r="AC108" s="405">
        <v>13</v>
      </c>
      <c r="AD108" s="406">
        <v>4</v>
      </c>
    </row>
    <row r="109" spans="1:30" s="403" customFormat="1" x14ac:dyDescent="0.35">
      <c r="A109" s="541">
        <v>101</v>
      </c>
      <c r="B109" s="536" t="s">
        <v>105</v>
      </c>
      <c r="C109" s="404">
        <v>3</v>
      </c>
      <c r="D109" s="405">
        <v>6</v>
      </c>
      <c r="E109" s="405">
        <v>9</v>
      </c>
      <c r="F109" s="406">
        <v>1</v>
      </c>
      <c r="G109" s="407">
        <v>2</v>
      </c>
      <c r="H109" s="405">
        <v>3</v>
      </c>
      <c r="I109" s="405">
        <v>5</v>
      </c>
      <c r="J109" s="408">
        <v>1</v>
      </c>
      <c r="K109" s="404">
        <v>3</v>
      </c>
      <c r="L109" s="405">
        <v>6</v>
      </c>
      <c r="M109" s="405">
        <v>9</v>
      </c>
      <c r="N109" s="406">
        <v>1</v>
      </c>
      <c r="O109" s="407">
        <v>4</v>
      </c>
      <c r="P109" s="405">
        <v>9</v>
      </c>
      <c r="Q109" s="405">
        <v>13</v>
      </c>
      <c r="R109" s="408">
        <v>1</v>
      </c>
      <c r="S109" s="404">
        <v>4</v>
      </c>
      <c r="T109" s="405">
        <v>1</v>
      </c>
      <c r="U109" s="405">
        <v>5</v>
      </c>
      <c r="V109" s="406">
        <v>1</v>
      </c>
      <c r="W109" s="407">
        <v>8</v>
      </c>
      <c r="X109" s="405">
        <v>5</v>
      </c>
      <c r="Y109" s="405">
        <v>13</v>
      </c>
      <c r="Z109" s="408">
        <v>1</v>
      </c>
      <c r="AA109" s="404">
        <v>24</v>
      </c>
      <c r="AB109" s="405">
        <v>30</v>
      </c>
      <c r="AC109" s="405">
        <v>54</v>
      </c>
      <c r="AD109" s="406">
        <v>6</v>
      </c>
    </row>
    <row r="110" spans="1:30" s="403" customFormat="1" x14ac:dyDescent="0.35">
      <c r="A110" s="541">
        <v>102</v>
      </c>
      <c r="B110" s="536" t="s">
        <v>106</v>
      </c>
      <c r="C110" s="404">
        <v>4</v>
      </c>
      <c r="D110" s="405">
        <v>2</v>
      </c>
      <c r="E110" s="405">
        <v>6</v>
      </c>
      <c r="F110" s="406">
        <v>1</v>
      </c>
      <c r="G110" s="407">
        <v>3</v>
      </c>
      <c r="H110" s="405">
        <v>1</v>
      </c>
      <c r="I110" s="405">
        <v>4</v>
      </c>
      <c r="J110" s="408">
        <v>1</v>
      </c>
      <c r="K110" s="404">
        <v>4</v>
      </c>
      <c r="L110" s="405">
        <v>1</v>
      </c>
      <c r="M110" s="405">
        <v>5</v>
      </c>
      <c r="N110" s="406">
        <v>1</v>
      </c>
      <c r="O110" s="407">
        <v>4</v>
      </c>
      <c r="P110" s="405">
        <v>7</v>
      </c>
      <c r="Q110" s="405">
        <v>11</v>
      </c>
      <c r="R110" s="408">
        <v>1</v>
      </c>
      <c r="S110" s="404">
        <v>8</v>
      </c>
      <c r="T110" s="405">
        <v>3</v>
      </c>
      <c r="U110" s="405">
        <v>11</v>
      </c>
      <c r="V110" s="406">
        <v>1</v>
      </c>
      <c r="W110" s="407">
        <v>6</v>
      </c>
      <c r="X110" s="405">
        <v>2</v>
      </c>
      <c r="Y110" s="405">
        <v>8</v>
      </c>
      <c r="Z110" s="408">
        <v>1</v>
      </c>
      <c r="AA110" s="404">
        <v>29</v>
      </c>
      <c r="AB110" s="405">
        <v>16</v>
      </c>
      <c r="AC110" s="405">
        <v>45</v>
      </c>
      <c r="AD110" s="406">
        <v>6</v>
      </c>
    </row>
    <row r="111" spans="1:30" s="403" customFormat="1" x14ac:dyDescent="0.35">
      <c r="A111" s="541">
        <v>103</v>
      </c>
      <c r="B111" s="536" t="s">
        <v>107</v>
      </c>
      <c r="C111" s="404">
        <v>24</v>
      </c>
      <c r="D111" s="405">
        <v>20</v>
      </c>
      <c r="E111" s="405">
        <v>44</v>
      </c>
      <c r="F111" s="406">
        <v>2</v>
      </c>
      <c r="G111" s="407">
        <v>29</v>
      </c>
      <c r="H111" s="405">
        <v>17</v>
      </c>
      <c r="I111" s="405">
        <v>46</v>
      </c>
      <c r="J111" s="408">
        <v>2</v>
      </c>
      <c r="K111" s="404">
        <v>21</v>
      </c>
      <c r="L111" s="405">
        <v>25</v>
      </c>
      <c r="M111" s="405">
        <v>46</v>
      </c>
      <c r="N111" s="406">
        <v>2</v>
      </c>
      <c r="O111" s="407">
        <v>22</v>
      </c>
      <c r="P111" s="405">
        <v>14</v>
      </c>
      <c r="Q111" s="405">
        <v>36</v>
      </c>
      <c r="R111" s="408">
        <v>2</v>
      </c>
      <c r="S111" s="404">
        <v>20</v>
      </c>
      <c r="T111" s="405">
        <v>15</v>
      </c>
      <c r="U111" s="405">
        <v>35</v>
      </c>
      <c r="V111" s="406">
        <v>2</v>
      </c>
      <c r="W111" s="407">
        <v>20</v>
      </c>
      <c r="X111" s="405">
        <v>18</v>
      </c>
      <c r="Y111" s="405">
        <v>38</v>
      </c>
      <c r="Z111" s="408">
        <v>2</v>
      </c>
      <c r="AA111" s="404">
        <v>136</v>
      </c>
      <c r="AB111" s="405">
        <v>109</v>
      </c>
      <c r="AC111" s="405">
        <v>245</v>
      </c>
      <c r="AD111" s="406">
        <v>12</v>
      </c>
    </row>
    <row r="112" spans="1:30" s="403" customFormat="1" x14ac:dyDescent="0.35">
      <c r="A112" s="541">
        <v>104</v>
      </c>
      <c r="B112" s="536" t="s">
        <v>108</v>
      </c>
      <c r="C112" s="404">
        <v>3</v>
      </c>
      <c r="D112" s="405">
        <v>3</v>
      </c>
      <c r="E112" s="405">
        <v>6</v>
      </c>
      <c r="F112" s="406">
        <v>1</v>
      </c>
      <c r="G112" s="407">
        <v>4</v>
      </c>
      <c r="H112" s="405">
        <v>3</v>
      </c>
      <c r="I112" s="405">
        <v>7</v>
      </c>
      <c r="J112" s="408">
        <v>1</v>
      </c>
      <c r="K112" s="404">
        <v>6</v>
      </c>
      <c r="L112" s="405">
        <v>4</v>
      </c>
      <c r="M112" s="405">
        <v>10</v>
      </c>
      <c r="N112" s="406">
        <v>1</v>
      </c>
      <c r="O112" s="407">
        <v>8</v>
      </c>
      <c r="P112" s="405">
        <v>5</v>
      </c>
      <c r="Q112" s="405">
        <v>13</v>
      </c>
      <c r="R112" s="408">
        <v>1</v>
      </c>
      <c r="S112" s="404">
        <v>4</v>
      </c>
      <c r="T112" s="405">
        <v>6</v>
      </c>
      <c r="U112" s="405">
        <v>10</v>
      </c>
      <c r="V112" s="406">
        <v>1</v>
      </c>
      <c r="W112" s="407">
        <v>1</v>
      </c>
      <c r="X112" s="405">
        <v>4</v>
      </c>
      <c r="Y112" s="405">
        <v>5</v>
      </c>
      <c r="Z112" s="408">
        <v>1</v>
      </c>
      <c r="AA112" s="404">
        <v>26</v>
      </c>
      <c r="AB112" s="405">
        <v>25</v>
      </c>
      <c r="AC112" s="405">
        <v>51</v>
      </c>
      <c r="AD112" s="406">
        <v>6</v>
      </c>
    </row>
    <row r="113" spans="1:30" s="403" customFormat="1" x14ac:dyDescent="0.35">
      <c r="A113" s="541">
        <v>105</v>
      </c>
      <c r="B113" s="536" t="s">
        <v>109</v>
      </c>
      <c r="C113" s="404">
        <v>8</v>
      </c>
      <c r="D113" s="405">
        <v>5</v>
      </c>
      <c r="E113" s="405">
        <v>13</v>
      </c>
      <c r="F113" s="406">
        <v>1</v>
      </c>
      <c r="G113" s="407">
        <v>4</v>
      </c>
      <c r="H113" s="405">
        <v>2</v>
      </c>
      <c r="I113" s="405">
        <v>6</v>
      </c>
      <c r="J113" s="408">
        <v>1</v>
      </c>
      <c r="K113" s="404">
        <v>4</v>
      </c>
      <c r="L113" s="405">
        <v>6</v>
      </c>
      <c r="M113" s="405">
        <v>10</v>
      </c>
      <c r="N113" s="406">
        <v>1</v>
      </c>
      <c r="O113" s="407">
        <v>4</v>
      </c>
      <c r="P113" s="405">
        <v>2</v>
      </c>
      <c r="Q113" s="405">
        <v>6</v>
      </c>
      <c r="R113" s="408">
        <v>1</v>
      </c>
      <c r="S113" s="404">
        <v>7</v>
      </c>
      <c r="T113" s="405">
        <v>4</v>
      </c>
      <c r="U113" s="405">
        <v>11</v>
      </c>
      <c r="V113" s="406">
        <v>1</v>
      </c>
      <c r="W113" s="407">
        <v>5</v>
      </c>
      <c r="X113" s="405">
        <v>6</v>
      </c>
      <c r="Y113" s="405">
        <v>11</v>
      </c>
      <c r="Z113" s="408">
        <v>1</v>
      </c>
      <c r="AA113" s="404">
        <v>32</v>
      </c>
      <c r="AB113" s="405">
        <v>25</v>
      </c>
      <c r="AC113" s="405">
        <v>57</v>
      </c>
      <c r="AD113" s="406">
        <v>6</v>
      </c>
    </row>
    <row r="114" spans="1:30" s="403" customFormat="1" x14ac:dyDescent="0.35">
      <c r="A114" s="541">
        <v>106</v>
      </c>
      <c r="B114" s="536" t="s">
        <v>110</v>
      </c>
      <c r="C114" s="404">
        <v>2</v>
      </c>
      <c r="D114" s="405">
        <v>2</v>
      </c>
      <c r="E114" s="405">
        <v>4</v>
      </c>
      <c r="F114" s="406">
        <v>1</v>
      </c>
      <c r="G114" s="407">
        <v>1</v>
      </c>
      <c r="H114" s="405">
        <v>2</v>
      </c>
      <c r="I114" s="405">
        <v>3</v>
      </c>
      <c r="J114" s="408">
        <v>1</v>
      </c>
      <c r="K114" s="404">
        <v>1</v>
      </c>
      <c r="L114" s="405">
        <v>2</v>
      </c>
      <c r="M114" s="405">
        <v>3</v>
      </c>
      <c r="N114" s="406">
        <v>1</v>
      </c>
      <c r="O114" s="407">
        <v>5</v>
      </c>
      <c r="P114" s="405">
        <v>2</v>
      </c>
      <c r="Q114" s="405">
        <v>7</v>
      </c>
      <c r="R114" s="408">
        <v>1</v>
      </c>
      <c r="S114" s="404">
        <v>0</v>
      </c>
      <c r="T114" s="405">
        <v>3</v>
      </c>
      <c r="U114" s="405">
        <v>3</v>
      </c>
      <c r="V114" s="406">
        <v>1</v>
      </c>
      <c r="W114" s="407">
        <v>5</v>
      </c>
      <c r="X114" s="405">
        <v>3</v>
      </c>
      <c r="Y114" s="405">
        <v>8</v>
      </c>
      <c r="Z114" s="408">
        <v>1</v>
      </c>
      <c r="AA114" s="404">
        <v>14</v>
      </c>
      <c r="AB114" s="405">
        <v>14</v>
      </c>
      <c r="AC114" s="405">
        <v>28</v>
      </c>
      <c r="AD114" s="406">
        <v>6</v>
      </c>
    </row>
    <row r="115" spans="1:30" s="403" customFormat="1" x14ac:dyDescent="0.35">
      <c r="A115" s="541">
        <v>107</v>
      </c>
      <c r="B115" s="536" t="s">
        <v>111</v>
      </c>
      <c r="C115" s="404">
        <v>0</v>
      </c>
      <c r="D115" s="405">
        <v>2</v>
      </c>
      <c r="E115" s="405">
        <v>2</v>
      </c>
      <c r="F115" s="406">
        <v>1</v>
      </c>
      <c r="G115" s="407">
        <v>4</v>
      </c>
      <c r="H115" s="405">
        <v>1</v>
      </c>
      <c r="I115" s="405">
        <v>5</v>
      </c>
      <c r="J115" s="408">
        <v>1</v>
      </c>
      <c r="K115" s="404">
        <v>1</v>
      </c>
      <c r="L115" s="405">
        <v>2</v>
      </c>
      <c r="M115" s="405">
        <v>3</v>
      </c>
      <c r="N115" s="406">
        <v>1</v>
      </c>
      <c r="O115" s="407">
        <v>1</v>
      </c>
      <c r="P115" s="405">
        <v>2</v>
      </c>
      <c r="Q115" s="405">
        <v>3</v>
      </c>
      <c r="R115" s="408">
        <v>1</v>
      </c>
      <c r="S115" s="404">
        <v>2</v>
      </c>
      <c r="T115" s="405">
        <v>0</v>
      </c>
      <c r="U115" s="405">
        <v>2</v>
      </c>
      <c r="V115" s="406">
        <v>1</v>
      </c>
      <c r="W115" s="407">
        <v>0</v>
      </c>
      <c r="X115" s="405">
        <v>0</v>
      </c>
      <c r="Y115" s="405">
        <v>0</v>
      </c>
      <c r="Z115" s="408">
        <v>0</v>
      </c>
      <c r="AA115" s="404">
        <v>8</v>
      </c>
      <c r="AB115" s="405">
        <v>7</v>
      </c>
      <c r="AC115" s="405">
        <v>15</v>
      </c>
      <c r="AD115" s="406">
        <v>5</v>
      </c>
    </row>
    <row r="116" spans="1:30" s="403" customFormat="1" x14ac:dyDescent="0.35">
      <c r="A116" s="541">
        <v>108</v>
      </c>
      <c r="B116" s="536" t="s">
        <v>112</v>
      </c>
      <c r="C116" s="404">
        <v>65</v>
      </c>
      <c r="D116" s="405">
        <v>57</v>
      </c>
      <c r="E116" s="405">
        <v>122</v>
      </c>
      <c r="F116" s="406">
        <v>4</v>
      </c>
      <c r="G116" s="407">
        <v>74</v>
      </c>
      <c r="H116" s="405">
        <v>67</v>
      </c>
      <c r="I116" s="405">
        <v>141</v>
      </c>
      <c r="J116" s="408">
        <v>4</v>
      </c>
      <c r="K116" s="404">
        <v>59</v>
      </c>
      <c r="L116" s="405">
        <v>68</v>
      </c>
      <c r="M116" s="405">
        <v>127</v>
      </c>
      <c r="N116" s="406">
        <v>4</v>
      </c>
      <c r="O116" s="407">
        <v>56</v>
      </c>
      <c r="P116" s="405">
        <v>79</v>
      </c>
      <c r="Q116" s="405">
        <v>135</v>
      </c>
      <c r="R116" s="408">
        <v>4</v>
      </c>
      <c r="S116" s="404">
        <v>72</v>
      </c>
      <c r="T116" s="405">
        <v>58</v>
      </c>
      <c r="U116" s="405">
        <v>130</v>
      </c>
      <c r="V116" s="406">
        <v>4</v>
      </c>
      <c r="W116" s="407">
        <v>75</v>
      </c>
      <c r="X116" s="405">
        <v>67</v>
      </c>
      <c r="Y116" s="405">
        <v>142</v>
      </c>
      <c r="Z116" s="408">
        <v>4</v>
      </c>
      <c r="AA116" s="404">
        <v>401</v>
      </c>
      <c r="AB116" s="405">
        <v>396</v>
      </c>
      <c r="AC116" s="405">
        <v>797</v>
      </c>
      <c r="AD116" s="406">
        <v>24</v>
      </c>
    </row>
    <row r="117" spans="1:30" s="403" customFormat="1" x14ac:dyDescent="0.35">
      <c r="A117" s="541">
        <v>109</v>
      </c>
      <c r="B117" s="536" t="s">
        <v>113</v>
      </c>
      <c r="C117" s="404">
        <v>9</v>
      </c>
      <c r="D117" s="405">
        <v>8</v>
      </c>
      <c r="E117" s="405">
        <v>17</v>
      </c>
      <c r="F117" s="406">
        <v>1</v>
      </c>
      <c r="G117" s="407">
        <v>10</v>
      </c>
      <c r="H117" s="405">
        <v>11</v>
      </c>
      <c r="I117" s="405">
        <v>21</v>
      </c>
      <c r="J117" s="408">
        <v>1</v>
      </c>
      <c r="K117" s="404">
        <v>6</v>
      </c>
      <c r="L117" s="405">
        <v>11</v>
      </c>
      <c r="M117" s="405">
        <v>17</v>
      </c>
      <c r="N117" s="406">
        <v>1</v>
      </c>
      <c r="O117" s="407">
        <v>11</v>
      </c>
      <c r="P117" s="405">
        <v>12</v>
      </c>
      <c r="Q117" s="405">
        <v>23</v>
      </c>
      <c r="R117" s="408">
        <v>1</v>
      </c>
      <c r="S117" s="404">
        <v>10</v>
      </c>
      <c r="T117" s="405">
        <v>17</v>
      </c>
      <c r="U117" s="405">
        <v>27</v>
      </c>
      <c r="V117" s="406">
        <v>1</v>
      </c>
      <c r="W117" s="407">
        <v>12</v>
      </c>
      <c r="X117" s="405">
        <v>10</v>
      </c>
      <c r="Y117" s="405">
        <v>22</v>
      </c>
      <c r="Z117" s="408">
        <v>1</v>
      </c>
      <c r="AA117" s="404">
        <v>58</v>
      </c>
      <c r="AB117" s="405">
        <v>69</v>
      </c>
      <c r="AC117" s="405">
        <v>127</v>
      </c>
      <c r="AD117" s="406">
        <v>6</v>
      </c>
    </row>
    <row r="118" spans="1:30" s="403" customFormat="1" x14ac:dyDescent="0.35">
      <c r="A118" s="541">
        <v>110</v>
      </c>
      <c r="B118" s="536" t="s">
        <v>114</v>
      </c>
      <c r="C118" s="404">
        <v>4</v>
      </c>
      <c r="D118" s="405">
        <v>4</v>
      </c>
      <c r="E118" s="405">
        <v>8</v>
      </c>
      <c r="F118" s="406">
        <v>1</v>
      </c>
      <c r="G118" s="407">
        <v>6</v>
      </c>
      <c r="H118" s="405">
        <v>3</v>
      </c>
      <c r="I118" s="405">
        <v>9</v>
      </c>
      <c r="J118" s="408">
        <v>1</v>
      </c>
      <c r="K118" s="404">
        <v>6</v>
      </c>
      <c r="L118" s="405">
        <v>2</v>
      </c>
      <c r="M118" s="405">
        <v>8</v>
      </c>
      <c r="N118" s="406">
        <v>1</v>
      </c>
      <c r="O118" s="407">
        <v>4</v>
      </c>
      <c r="P118" s="405">
        <v>3</v>
      </c>
      <c r="Q118" s="405">
        <v>7</v>
      </c>
      <c r="R118" s="408">
        <v>1</v>
      </c>
      <c r="S118" s="404">
        <v>1</v>
      </c>
      <c r="T118" s="405">
        <v>3</v>
      </c>
      <c r="U118" s="405">
        <v>4</v>
      </c>
      <c r="V118" s="406">
        <v>1</v>
      </c>
      <c r="W118" s="407">
        <v>8</v>
      </c>
      <c r="X118" s="405">
        <v>3</v>
      </c>
      <c r="Y118" s="405">
        <v>11</v>
      </c>
      <c r="Z118" s="408">
        <v>1</v>
      </c>
      <c r="AA118" s="404">
        <v>29</v>
      </c>
      <c r="AB118" s="405">
        <v>18</v>
      </c>
      <c r="AC118" s="405">
        <v>47</v>
      </c>
      <c r="AD118" s="406">
        <v>6</v>
      </c>
    </row>
    <row r="119" spans="1:30" s="403" customFormat="1" x14ac:dyDescent="0.35">
      <c r="A119" s="541">
        <v>111</v>
      </c>
      <c r="B119" s="536" t="s">
        <v>115</v>
      </c>
      <c r="C119" s="404">
        <v>5</v>
      </c>
      <c r="D119" s="405">
        <v>3</v>
      </c>
      <c r="E119" s="405">
        <v>8</v>
      </c>
      <c r="F119" s="406">
        <v>1</v>
      </c>
      <c r="G119" s="407">
        <v>8</v>
      </c>
      <c r="H119" s="405">
        <v>7</v>
      </c>
      <c r="I119" s="405">
        <v>15</v>
      </c>
      <c r="J119" s="408">
        <v>1</v>
      </c>
      <c r="K119" s="404">
        <v>3</v>
      </c>
      <c r="L119" s="405">
        <v>5</v>
      </c>
      <c r="M119" s="405">
        <v>8</v>
      </c>
      <c r="N119" s="406">
        <v>1</v>
      </c>
      <c r="O119" s="407">
        <v>3</v>
      </c>
      <c r="P119" s="405">
        <v>3</v>
      </c>
      <c r="Q119" s="405">
        <v>6</v>
      </c>
      <c r="R119" s="408">
        <v>1</v>
      </c>
      <c r="S119" s="404">
        <v>3</v>
      </c>
      <c r="T119" s="405">
        <v>4</v>
      </c>
      <c r="U119" s="405">
        <v>7</v>
      </c>
      <c r="V119" s="406">
        <v>1</v>
      </c>
      <c r="W119" s="407">
        <v>3</v>
      </c>
      <c r="X119" s="405">
        <v>0</v>
      </c>
      <c r="Y119" s="405">
        <v>3</v>
      </c>
      <c r="Z119" s="408">
        <v>1</v>
      </c>
      <c r="AA119" s="404">
        <v>25</v>
      </c>
      <c r="AB119" s="405">
        <v>22</v>
      </c>
      <c r="AC119" s="405">
        <v>47</v>
      </c>
      <c r="AD119" s="406">
        <v>6</v>
      </c>
    </row>
    <row r="120" spans="1:30" s="403" customFormat="1" x14ac:dyDescent="0.35">
      <c r="A120" s="541">
        <v>112</v>
      </c>
      <c r="B120" s="536" t="s">
        <v>116</v>
      </c>
      <c r="C120" s="404">
        <v>1</v>
      </c>
      <c r="D120" s="405">
        <v>7</v>
      </c>
      <c r="E120" s="405">
        <v>8</v>
      </c>
      <c r="F120" s="406">
        <v>1</v>
      </c>
      <c r="G120" s="407">
        <v>7</v>
      </c>
      <c r="H120" s="405">
        <v>6</v>
      </c>
      <c r="I120" s="405">
        <v>13</v>
      </c>
      <c r="J120" s="408">
        <v>1</v>
      </c>
      <c r="K120" s="404">
        <v>6</v>
      </c>
      <c r="L120" s="405">
        <v>7</v>
      </c>
      <c r="M120" s="405">
        <v>13</v>
      </c>
      <c r="N120" s="406">
        <v>1</v>
      </c>
      <c r="O120" s="407">
        <v>5</v>
      </c>
      <c r="P120" s="405">
        <v>5</v>
      </c>
      <c r="Q120" s="405">
        <v>10</v>
      </c>
      <c r="R120" s="408">
        <v>1</v>
      </c>
      <c r="S120" s="404">
        <v>7</v>
      </c>
      <c r="T120" s="405">
        <v>9</v>
      </c>
      <c r="U120" s="405">
        <v>16</v>
      </c>
      <c r="V120" s="406">
        <v>1</v>
      </c>
      <c r="W120" s="407">
        <v>4</v>
      </c>
      <c r="X120" s="405">
        <v>5</v>
      </c>
      <c r="Y120" s="405">
        <v>9</v>
      </c>
      <c r="Z120" s="408">
        <v>1</v>
      </c>
      <c r="AA120" s="404">
        <v>30</v>
      </c>
      <c r="AB120" s="405">
        <v>39</v>
      </c>
      <c r="AC120" s="405">
        <v>69</v>
      </c>
      <c r="AD120" s="406">
        <v>6</v>
      </c>
    </row>
    <row r="121" spans="1:30" s="403" customFormat="1" x14ac:dyDescent="0.35">
      <c r="A121" s="541">
        <v>113</v>
      </c>
      <c r="B121" s="536" t="s">
        <v>117</v>
      </c>
      <c r="C121" s="404">
        <v>15</v>
      </c>
      <c r="D121" s="405">
        <v>1</v>
      </c>
      <c r="E121" s="405">
        <v>16</v>
      </c>
      <c r="F121" s="406">
        <v>1</v>
      </c>
      <c r="G121" s="407">
        <v>9</v>
      </c>
      <c r="H121" s="405">
        <v>12</v>
      </c>
      <c r="I121" s="405">
        <v>21</v>
      </c>
      <c r="J121" s="408">
        <v>1</v>
      </c>
      <c r="K121" s="404">
        <v>15</v>
      </c>
      <c r="L121" s="405">
        <v>6</v>
      </c>
      <c r="M121" s="405">
        <v>21</v>
      </c>
      <c r="N121" s="406">
        <v>1</v>
      </c>
      <c r="O121" s="407">
        <v>7</v>
      </c>
      <c r="P121" s="405">
        <v>4</v>
      </c>
      <c r="Q121" s="405">
        <v>11</v>
      </c>
      <c r="R121" s="408">
        <v>1</v>
      </c>
      <c r="S121" s="404">
        <v>19</v>
      </c>
      <c r="T121" s="405">
        <v>8</v>
      </c>
      <c r="U121" s="405">
        <v>27</v>
      </c>
      <c r="V121" s="406">
        <v>1</v>
      </c>
      <c r="W121" s="407">
        <v>15</v>
      </c>
      <c r="X121" s="405">
        <v>10</v>
      </c>
      <c r="Y121" s="405">
        <v>25</v>
      </c>
      <c r="Z121" s="408">
        <v>1</v>
      </c>
      <c r="AA121" s="404">
        <v>80</v>
      </c>
      <c r="AB121" s="405">
        <v>41</v>
      </c>
      <c r="AC121" s="405">
        <v>121</v>
      </c>
      <c r="AD121" s="406">
        <v>6</v>
      </c>
    </row>
    <row r="122" spans="1:30" s="403" customFormat="1" x14ac:dyDescent="0.35">
      <c r="A122" s="541">
        <v>114</v>
      </c>
      <c r="B122" s="536" t="s">
        <v>118</v>
      </c>
      <c r="C122" s="404">
        <v>2</v>
      </c>
      <c r="D122" s="405">
        <v>0</v>
      </c>
      <c r="E122" s="405">
        <v>2</v>
      </c>
      <c r="F122" s="406">
        <v>1</v>
      </c>
      <c r="G122" s="407">
        <v>0</v>
      </c>
      <c r="H122" s="405">
        <v>1</v>
      </c>
      <c r="I122" s="405">
        <v>1</v>
      </c>
      <c r="J122" s="408">
        <v>1</v>
      </c>
      <c r="K122" s="404">
        <v>2</v>
      </c>
      <c r="L122" s="405">
        <v>2</v>
      </c>
      <c r="M122" s="405">
        <v>4</v>
      </c>
      <c r="N122" s="406">
        <v>1</v>
      </c>
      <c r="O122" s="407">
        <v>3</v>
      </c>
      <c r="P122" s="405">
        <v>0</v>
      </c>
      <c r="Q122" s="405">
        <v>3</v>
      </c>
      <c r="R122" s="408">
        <v>1</v>
      </c>
      <c r="S122" s="404">
        <v>1</v>
      </c>
      <c r="T122" s="405">
        <v>1</v>
      </c>
      <c r="U122" s="405">
        <v>2</v>
      </c>
      <c r="V122" s="406">
        <v>1</v>
      </c>
      <c r="W122" s="407">
        <v>0</v>
      </c>
      <c r="X122" s="405">
        <v>1</v>
      </c>
      <c r="Y122" s="405">
        <v>1</v>
      </c>
      <c r="Z122" s="408">
        <v>1</v>
      </c>
      <c r="AA122" s="404">
        <v>8</v>
      </c>
      <c r="AB122" s="405">
        <v>5</v>
      </c>
      <c r="AC122" s="405">
        <v>13</v>
      </c>
      <c r="AD122" s="406">
        <v>6</v>
      </c>
    </row>
    <row r="123" spans="1:30" s="403" customFormat="1" x14ac:dyDescent="0.35">
      <c r="A123" s="541">
        <v>115</v>
      </c>
      <c r="B123" s="536" t="s">
        <v>119</v>
      </c>
      <c r="C123" s="404">
        <v>1</v>
      </c>
      <c r="D123" s="405">
        <v>2</v>
      </c>
      <c r="E123" s="405">
        <v>3</v>
      </c>
      <c r="F123" s="406">
        <v>1</v>
      </c>
      <c r="G123" s="407">
        <v>0</v>
      </c>
      <c r="H123" s="405">
        <v>0</v>
      </c>
      <c r="I123" s="405">
        <v>0</v>
      </c>
      <c r="J123" s="408">
        <v>0</v>
      </c>
      <c r="K123" s="404">
        <v>0</v>
      </c>
      <c r="L123" s="405">
        <v>1</v>
      </c>
      <c r="M123" s="405">
        <v>1</v>
      </c>
      <c r="N123" s="406">
        <v>1</v>
      </c>
      <c r="O123" s="407">
        <v>1</v>
      </c>
      <c r="P123" s="405">
        <v>1</v>
      </c>
      <c r="Q123" s="405">
        <v>2</v>
      </c>
      <c r="R123" s="408">
        <v>1</v>
      </c>
      <c r="S123" s="404">
        <v>2</v>
      </c>
      <c r="T123" s="405">
        <v>1</v>
      </c>
      <c r="U123" s="405">
        <v>3</v>
      </c>
      <c r="V123" s="406">
        <v>1</v>
      </c>
      <c r="W123" s="407">
        <v>3</v>
      </c>
      <c r="X123" s="405">
        <v>1</v>
      </c>
      <c r="Y123" s="405">
        <v>4</v>
      </c>
      <c r="Z123" s="408">
        <v>1</v>
      </c>
      <c r="AA123" s="404">
        <v>7</v>
      </c>
      <c r="AB123" s="405">
        <v>6</v>
      </c>
      <c r="AC123" s="405">
        <v>13</v>
      </c>
      <c r="AD123" s="406">
        <v>5</v>
      </c>
    </row>
    <row r="124" spans="1:30" s="403" customFormat="1" x14ac:dyDescent="0.35">
      <c r="A124" s="541">
        <v>116</v>
      </c>
      <c r="B124" s="536" t="s">
        <v>120</v>
      </c>
      <c r="C124" s="404">
        <v>6</v>
      </c>
      <c r="D124" s="405">
        <v>3</v>
      </c>
      <c r="E124" s="405">
        <v>9</v>
      </c>
      <c r="F124" s="406">
        <v>1</v>
      </c>
      <c r="G124" s="407">
        <v>4</v>
      </c>
      <c r="H124" s="405">
        <v>4</v>
      </c>
      <c r="I124" s="405">
        <v>8</v>
      </c>
      <c r="J124" s="408">
        <v>1</v>
      </c>
      <c r="K124" s="404">
        <v>1</v>
      </c>
      <c r="L124" s="405">
        <v>2</v>
      </c>
      <c r="M124" s="405">
        <v>3</v>
      </c>
      <c r="N124" s="406">
        <v>1</v>
      </c>
      <c r="O124" s="407">
        <v>4</v>
      </c>
      <c r="P124" s="405">
        <v>1</v>
      </c>
      <c r="Q124" s="405">
        <v>5</v>
      </c>
      <c r="R124" s="408">
        <v>1</v>
      </c>
      <c r="S124" s="404">
        <v>1</v>
      </c>
      <c r="T124" s="405">
        <v>3</v>
      </c>
      <c r="U124" s="405">
        <v>4</v>
      </c>
      <c r="V124" s="406">
        <v>1</v>
      </c>
      <c r="W124" s="407">
        <v>6</v>
      </c>
      <c r="X124" s="405">
        <v>2</v>
      </c>
      <c r="Y124" s="405">
        <v>8</v>
      </c>
      <c r="Z124" s="408">
        <v>1</v>
      </c>
      <c r="AA124" s="404">
        <v>22</v>
      </c>
      <c r="AB124" s="405">
        <v>15</v>
      </c>
      <c r="AC124" s="405">
        <v>37</v>
      </c>
      <c r="AD124" s="406">
        <v>6</v>
      </c>
    </row>
    <row r="125" spans="1:30" s="403" customFormat="1" x14ac:dyDescent="0.35">
      <c r="A125" s="541">
        <v>117</v>
      </c>
      <c r="B125" s="536" t="s">
        <v>121</v>
      </c>
      <c r="C125" s="404">
        <v>5</v>
      </c>
      <c r="D125" s="405">
        <v>2</v>
      </c>
      <c r="E125" s="405">
        <v>7</v>
      </c>
      <c r="F125" s="406">
        <v>1</v>
      </c>
      <c r="G125" s="407">
        <v>2</v>
      </c>
      <c r="H125" s="405">
        <v>5</v>
      </c>
      <c r="I125" s="405">
        <v>7</v>
      </c>
      <c r="J125" s="408">
        <v>1</v>
      </c>
      <c r="K125" s="404">
        <v>5</v>
      </c>
      <c r="L125" s="405">
        <v>2</v>
      </c>
      <c r="M125" s="405">
        <v>7</v>
      </c>
      <c r="N125" s="406">
        <v>1</v>
      </c>
      <c r="O125" s="407">
        <v>3</v>
      </c>
      <c r="P125" s="405">
        <v>5</v>
      </c>
      <c r="Q125" s="405">
        <v>8</v>
      </c>
      <c r="R125" s="408">
        <v>1</v>
      </c>
      <c r="S125" s="404">
        <v>2</v>
      </c>
      <c r="T125" s="405">
        <v>1</v>
      </c>
      <c r="U125" s="405">
        <v>3</v>
      </c>
      <c r="V125" s="406">
        <v>1</v>
      </c>
      <c r="W125" s="407">
        <v>2</v>
      </c>
      <c r="X125" s="405">
        <v>7</v>
      </c>
      <c r="Y125" s="405">
        <v>9</v>
      </c>
      <c r="Z125" s="408">
        <v>1</v>
      </c>
      <c r="AA125" s="404">
        <v>19</v>
      </c>
      <c r="AB125" s="405">
        <v>22</v>
      </c>
      <c r="AC125" s="405">
        <v>41</v>
      </c>
      <c r="AD125" s="406">
        <v>6</v>
      </c>
    </row>
    <row r="126" spans="1:30" s="403" customFormat="1" x14ac:dyDescent="0.35">
      <c r="A126" s="541">
        <v>118</v>
      </c>
      <c r="B126" s="536" t="s">
        <v>122</v>
      </c>
      <c r="C126" s="404">
        <v>6</v>
      </c>
      <c r="D126" s="405">
        <v>4</v>
      </c>
      <c r="E126" s="405">
        <v>10</v>
      </c>
      <c r="F126" s="406">
        <v>1</v>
      </c>
      <c r="G126" s="407">
        <v>6</v>
      </c>
      <c r="H126" s="405">
        <v>2</v>
      </c>
      <c r="I126" s="405">
        <v>8</v>
      </c>
      <c r="J126" s="408">
        <v>1</v>
      </c>
      <c r="K126" s="404">
        <v>5</v>
      </c>
      <c r="L126" s="405">
        <v>6</v>
      </c>
      <c r="M126" s="405">
        <v>11</v>
      </c>
      <c r="N126" s="406">
        <v>1</v>
      </c>
      <c r="O126" s="407">
        <v>2</v>
      </c>
      <c r="P126" s="405">
        <v>2</v>
      </c>
      <c r="Q126" s="405">
        <v>4</v>
      </c>
      <c r="R126" s="408">
        <v>1</v>
      </c>
      <c r="S126" s="404">
        <v>5</v>
      </c>
      <c r="T126" s="405">
        <v>9</v>
      </c>
      <c r="U126" s="405">
        <v>14</v>
      </c>
      <c r="V126" s="406">
        <v>1</v>
      </c>
      <c r="W126" s="407">
        <v>4</v>
      </c>
      <c r="X126" s="405">
        <v>2</v>
      </c>
      <c r="Y126" s="405">
        <v>6</v>
      </c>
      <c r="Z126" s="408">
        <v>1</v>
      </c>
      <c r="AA126" s="404">
        <v>28</v>
      </c>
      <c r="AB126" s="405">
        <v>25</v>
      </c>
      <c r="AC126" s="405">
        <v>53</v>
      </c>
      <c r="AD126" s="406">
        <v>6</v>
      </c>
    </row>
    <row r="127" spans="1:30" s="403" customFormat="1" x14ac:dyDescent="0.35">
      <c r="A127" s="541">
        <v>119</v>
      </c>
      <c r="B127" s="536" t="s">
        <v>123</v>
      </c>
      <c r="C127" s="404">
        <v>11</v>
      </c>
      <c r="D127" s="405">
        <v>8</v>
      </c>
      <c r="E127" s="405">
        <v>19</v>
      </c>
      <c r="F127" s="406">
        <v>1</v>
      </c>
      <c r="G127" s="407">
        <v>6</v>
      </c>
      <c r="H127" s="405">
        <v>10</v>
      </c>
      <c r="I127" s="405">
        <v>16</v>
      </c>
      <c r="J127" s="408">
        <v>1</v>
      </c>
      <c r="K127" s="404">
        <v>5</v>
      </c>
      <c r="L127" s="405">
        <v>10</v>
      </c>
      <c r="M127" s="405">
        <v>15</v>
      </c>
      <c r="N127" s="406">
        <v>1</v>
      </c>
      <c r="O127" s="407">
        <v>7</v>
      </c>
      <c r="P127" s="405">
        <v>8</v>
      </c>
      <c r="Q127" s="405">
        <v>15</v>
      </c>
      <c r="R127" s="408">
        <v>1</v>
      </c>
      <c r="S127" s="404">
        <v>7</v>
      </c>
      <c r="T127" s="405">
        <v>3</v>
      </c>
      <c r="U127" s="405">
        <v>10</v>
      </c>
      <c r="V127" s="406">
        <v>1</v>
      </c>
      <c r="W127" s="407">
        <v>8</v>
      </c>
      <c r="X127" s="405">
        <v>8</v>
      </c>
      <c r="Y127" s="405">
        <v>16</v>
      </c>
      <c r="Z127" s="408">
        <v>1</v>
      </c>
      <c r="AA127" s="404">
        <v>44</v>
      </c>
      <c r="AB127" s="405">
        <v>47</v>
      </c>
      <c r="AC127" s="405">
        <v>91</v>
      </c>
      <c r="AD127" s="406">
        <v>6</v>
      </c>
    </row>
    <row r="128" spans="1:30" s="403" customFormat="1" x14ac:dyDescent="0.35">
      <c r="A128" s="541">
        <v>120</v>
      </c>
      <c r="B128" s="536" t="s">
        <v>124</v>
      </c>
      <c r="C128" s="404">
        <v>9</v>
      </c>
      <c r="D128" s="405">
        <v>10</v>
      </c>
      <c r="E128" s="405">
        <v>19</v>
      </c>
      <c r="F128" s="406">
        <v>1</v>
      </c>
      <c r="G128" s="407">
        <v>8</v>
      </c>
      <c r="H128" s="405">
        <v>10</v>
      </c>
      <c r="I128" s="405">
        <v>18</v>
      </c>
      <c r="J128" s="408">
        <v>1</v>
      </c>
      <c r="K128" s="404">
        <v>5</v>
      </c>
      <c r="L128" s="405">
        <v>6</v>
      </c>
      <c r="M128" s="405">
        <v>11</v>
      </c>
      <c r="N128" s="406">
        <v>1</v>
      </c>
      <c r="O128" s="407">
        <v>11</v>
      </c>
      <c r="P128" s="405">
        <v>10</v>
      </c>
      <c r="Q128" s="405">
        <v>21</v>
      </c>
      <c r="R128" s="408">
        <v>1</v>
      </c>
      <c r="S128" s="404">
        <v>10</v>
      </c>
      <c r="T128" s="405">
        <v>5</v>
      </c>
      <c r="U128" s="405">
        <v>15</v>
      </c>
      <c r="V128" s="406">
        <v>1</v>
      </c>
      <c r="W128" s="407">
        <v>12</v>
      </c>
      <c r="X128" s="405">
        <v>9</v>
      </c>
      <c r="Y128" s="405">
        <v>21</v>
      </c>
      <c r="Z128" s="408">
        <v>1</v>
      </c>
      <c r="AA128" s="404">
        <v>55</v>
      </c>
      <c r="AB128" s="405">
        <v>50</v>
      </c>
      <c r="AC128" s="405">
        <v>105</v>
      </c>
      <c r="AD128" s="406">
        <v>6</v>
      </c>
    </row>
    <row r="129" spans="1:30" s="403" customFormat="1" x14ac:dyDescent="0.35">
      <c r="A129" s="541">
        <v>121</v>
      </c>
      <c r="B129" s="536" t="s">
        <v>125</v>
      </c>
      <c r="C129" s="404">
        <v>7</v>
      </c>
      <c r="D129" s="405">
        <v>6</v>
      </c>
      <c r="E129" s="405">
        <v>13</v>
      </c>
      <c r="F129" s="406">
        <v>1</v>
      </c>
      <c r="G129" s="407">
        <v>6</v>
      </c>
      <c r="H129" s="405">
        <v>8</v>
      </c>
      <c r="I129" s="405">
        <v>14</v>
      </c>
      <c r="J129" s="408">
        <v>1</v>
      </c>
      <c r="K129" s="404">
        <v>11</v>
      </c>
      <c r="L129" s="405">
        <v>4</v>
      </c>
      <c r="M129" s="405">
        <v>15</v>
      </c>
      <c r="N129" s="406">
        <v>1</v>
      </c>
      <c r="O129" s="407">
        <v>5</v>
      </c>
      <c r="P129" s="405">
        <v>9</v>
      </c>
      <c r="Q129" s="405">
        <v>14</v>
      </c>
      <c r="R129" s="408">
        <v>1</v>
      </c>
      <c r="S129" s="404">
        <v>13</v>
      </c>
      <c r="T129" s="405">
        <v>12</v>
      </c>
      <c r="U129" s="405">
        <v>25</v>
      </c>
      <c r="V129" s="406">
        <v>1</v>
      </c>
      <c r="W129" s="407">
        <v>14</v>
      </c>
      <c r="X129" s="405">
        <v>7</v>
      </c>
      <c r="Y129" s="405">
        <v>21</v>
      </c>
      <c r="Z129" s="408">
        <v>1</v>
      </c>
      <c r="AA129" s="404">
        <v>56</v>
      </c>
      <c r="AB129" s="405">
        <v>46</v>
      </c>
      <c r="AC129" s="405">
        <v>102</v>
      </c>
      <c r="AD129" s="406">
        <v>6</v>
      </c>
    </row>
    <row r="130" spans="1:30" s="403" customFormat="1" x14ac:dyDescent="0.35">
      <c r="A130" s="541">
        <v>122</v>
      </c>
      <c r="B130" s="536" t="s">
        <v>126</v>
      </c>
      <c r="C130" s="404">
        <v>3</v>
      </c>
      <c r="D130" s="405">
        <v>3</v>
      </c>
      <c r="E130" s="405">
        <v>6</v>
      </c>
      <c r="F130" s="406">
        <v>1</v>
      </c>
      <c r="G130" s="407">
        <v>4</v>
      </c>
      <c r="H130" s="405">
        <v>2</v>
      </c>
      <c r="I130" s="405">
        <v>6</v>
      </c>
      <c r="J130" s="408">
        <v>1</v>
      </c>
      <c r="K130" s="404">
        <v>0</v>
      </c>
      <c r="L130" s="405">
        <v>6</v>
      </c>
      <c r="M130" s="405">
        <v>6</v>
      </c>
      <c r="N130" s="406">
        <v>1</v>
      </c>
      <c r="O130" s="407">
        <v>3</v>
      </c>
      <c r="P130" s="405">
        <v>1</v>
      </c>
      <c r="Q130" s="405">
        <v>4</v>
      </c>
      <c r="R130" s="408">
        <v>1</v>
      </c>
      <c r="S130" s="404">
        <v>0</v>
      </c>
      <c r="T130" s="405">
        <v>0</v>
      </c>
      <c r="U130" s="405">
        <v>0</v>
      </c>
      <c r="V130" s="406">
        <v>0</v>
      </c>
      <c r="W130" s="407">
        <v>8</v>
      </c>
      <c r="X130" s="405">
        <v>3</v>
      </c>
      <c r="Y130" s="405">
        <v>11</v>
      </c>
      <c r="Z130" s="408">
        <v>1</v>
      </c>
      <c r="AA130" s="404">
        <v>18</v>
      </c>
      <c r="AB130" s="405">
        <v>15</v>
      </c>
      <c r="AC130" s="405">
        <v>33</v>
      </c>
      <c r="AD130" s="406">
        <v>5</v>
      </c>
    </row>
    <row r="131" spans="1:30" s="403" customFormat="1" x14ac:dyDescent="0.35">
      <c r="A131" s="541">
        <v>123</v>
      </c>
      <c r="B131" s="536" t="s">
        <v>127</v>
      </c>
      <c r="C131" s="404">
        <v>3</v>
      </c>
      <c r="D131" s="405">
        <v>1</v>
      </c>
      <c r="E131" s="405">
        <v>4</v>
      </c>
      <c r="F131" s="406">
        <v>1</v>
      </c>
      <c r="G131" s="407">
        <v>3</v>
      </c>
      <c r="H131" s="405">
        <v>2</v>
      </c>
      <c r="I131" s="405">
        <v>5</v>
      </c>
      <c r="J131" s="408">
        <v>1</v>
      </c>
      <c r="K131" s="404">
        <v>2</v>
      </c>
      <c r="L131" s="405">
        <v>4</v>
      </c>
      <c r="M131" s="405">
        <v>6</v>
      </c>
      <c r="N131" s="406">
        <v>1</v>
      </c>
      <c r="O131" s="407">
        <v>1</v>
      </c>
      <c r="P131" s="405">
        <v>1</v>
      </c>
      <c r="Q131" s="405">
        <v>2</v>
      </c>
      <c r="R131" s="408">
        <v>1</v>
      </c>
      <c r="S131" s="404">
        <v>4</v>
      </c>
      <c r="T131" s="405">
        <v>1</v>
      </c>
      <c r="U131" s="405">
        <v>5</v>
      </c>
      <c r="V131" s="406">
        <v>1</v>
      </c>
      <c r="W131" s="407">
        <v>4</v>
      </c>
      <c r="X131" s="405">
        <v>0</v>
      </c>
      <c r="Y131" s="405">
        <v>4</v>
      </c>
      <c r="Z131" s="408">
        <v>1</v>
      </c>
      <c r="AA131" s="404">
        <v>17</v>
      </c>
      <c r="AB131" s="405">
        <v>9</v>
      </c>
      <c r="AC131" s="405">
        <v>26</v>
      </c>
      <c r="AD131" s="406">
        <v>6</v>
      </c>
    </row>
    <row r="132" spans="1:30" s="403" customFormat="1" x14ac:dyDescent="0.35">
      <c r="A132" s="541">
        <v>124</v>
      </c>
      <c r="B132" s="536" t="s">
        <v>128</v>
      </c>
      <c r="C132" s="404">
        <v>3</v>
      </c>
      <c r="D132" s="405">
        <v>1</v>
      </c>
      <c r="E132" s="405">
        <v>4</v>
      </c>
      <c r="F132" s="406">
        <v>1</v>
      </c>
      <c r="G132" s="407">
        <v>1</v>
      </c>
      <c r="H132" s="405">
        <v>0</v>
      </c>
      <c r="I132" s="405">
        <v>1</v>
      </c>
      <c r="J132" s="408">
        <v>1</v>
      </c>
      <c r="K132" s="404">
        <v>4</v>
      </c>
      <c r="L132" s="405">
        <v>2</v>
      </c>
      <c r="M132" s="405">
        <v>6</v>
      </c>
      <c r="N132" s="406">
        <v>1</v>
      </c>
      <c r="O132" s="407">
        <v>0</v>
      </c>
      <c r="P132" s="405">
        <v>1</v>
      </c>
      <c r="Q132" s="405">
        <v>1</v>
      </c>
      <c r="R132" s="408">
        <v>1</v>
      </c>
      <c r="S132" s="404">
        <v>6</v>
      </c>
      <c r="T132" s="405">
        <v>5</v>
      </c>
      <c r="U132" s="405">
        <v>11</v>
      </c>
      <c r="V132" s="406">
        <v>1</v>
      </c>
      <c r="W132" s="407">
        <v>1</v>
      </c>
      <c r="X132" s="405">
        <v>1</v>
      </c>
      <c r="Y132" s="405">
        <v>2</v>
      </c>
      <c r="Z132" s="408">
        <v>1</v>
      </c>
      <c r="AA132" s="404">
        <v>15</v>
      </c>
      <c r="AB132" s="405">
        <v>10</v>
      </c>
      <c r="AC132" s="405">
        <v>25</v>
      </c>
      <c r="AD132" s="406">
        <v>6</v>
      </c>
    </row>
    <row r="133" spans="1:30" s="403" customFormat="1" x14ac:dyDescent="0.35">
      <c r="A133" s="541">
        <v>125</v>
      </c>
      <c r="B133" s="536" t="s">
        <v>129</v>
      </c>
      <c r="C133" s="404">
        <v>0</v>
      </c>
      <c r="D133" s="405">
        <v>0</v>
      </c>
      <c r="E133" s="405">
        <v>0</v>
      </c>
      <c r="F133" s="406">
        <v>0</v>
      </c>
      <c r="G133" s="407">
        <v>2</v>
      </c>
      <c r="H133" s="405">
        <v>1</v>
      </c>
      <c r="I133" s="405">
        <v>3</v>
      </c>
      <c r="J133" s="408">
        <v>1</v>
      </c>
      <c r="K133" s="404">
        <v>0</v>
      </c>
      <c r="L133" s="405">
        <v>0</v>
      </c>
      <c r="M133" s="405">
        <v>0</v>
      </c>
      <c r="N133" s="406">
        <v>0</v>
      </c>
      <c r="O133" s="407">
        <v>0</v>
      </c>
      <c r="P133" s="405">
        <v>2</v>
      </c>
      <c r="Q133" s="405">
        <v>2</v>
      </c>
      <c r="R133" s="408">
        <v>1</v>
      </c>
      <c r="S133" s="404">
        <v>3</v>
      </c>
      <c r="T133" s="405">
        <v>1</v>
      </c>
      <c r="U133" s="405">
        <v>4</v>
      </c>
      <c r="V133" s="406">
        <v>1</v>
      </c>
      <c r="W133" s="407">
        <v>1</v>
      </c>
      <c r="X133" s="405">
        <v>0</v>
      </c>
      <c r="Y133" s="405">
        <v>1</v>
      </c>
      <c r="Z133" s="408">
        <v>1</v>
      </c>
      <c r="AA133" s="404">
        <v>6</v>
      </c>
      <c r="AB133" s="405">
        <v>4</v>
      </c>
      <c r="AC133" s="405">
        <v>10</v>
      </c>
      <c r="AD133" s="406">
        <v>4</v>
      </c>
    </row>
    <row r="134" spans="1:30" s="403" customFormat="1" x14ac:dyDescent="0.35">
      <c r="A134" s="541">
        <v>126</v>
      </c>
      <c r="B134" s="536" t="s">
        <v>130</v>
      </c>
      <c r="C134" s="404">
        <v>3</v>
      </c>
      <c r="D134" s="405">
        <v>4</v>
      </c>
      <c r="E134" s="405">
        <v>7</v>
      </c>
      <c r="F134" s="406">
        <v>1</v>
      </c>
      <c r="G134" s="407">
        <v>5</v>
      </c>
      <c r="H134" s="405">
        <v>4</v>
      </c>
      <c r="I134" s="405">
        <v>9</v>
      </c>
      <c r="J134" s="408">
        <v>1</v>
      </c>
      <c r="K134" s="404">
        <v>1</v>
      </c>
      <c r="L134" s="405">
        <v>4</v>
      </c>
      <c r="M134" s="405">
        <v>5</v>
      </c>
      <c r="N134" s="406">
        <v>1</v>
      </c>
      <c r="O134" s="407">
        <v>10</v>
      </c>
      <c r="P134" s="405">
        <v>1</v>
      </c>
      <c r="Q134" s="405">
        <v>11</v>
      </c>
      <c r="R134" s="408">
        <v>1</v>
      </c>
      <c r="S134" s="404">
        <v>4</v>
      </c>
      <c r="T134" s="405">
        <v>2</v>
      </c>
      <c r="U134" s="405">
        <v>6</v>
      </c>
      <c r="V134" s="406">
        <v>1</v>
      </c>
      <c r="W134" s="407">
        <v>8</v>
      </c>
      <c r="X134" s="405">
        <v>2</v>
      </c>
      <c r="Y134" s="405">
        <v>10</v>
      </c>
      <c r="Z134" s="408">
        <v>1</v>
      </c>
      <c r="AA134" s="404">
        <v>31</v>
      </c>
      <c r="AB134" s="405">
        <v>17</v>
      </c>
      <c r="AC134" s="405">
        <v>48</v>
      </c>
      <c r="AD134" s="406">
        <v>6</v>
      </c>
    </row>
    <row r="135" spans="1:30" s="403" customFormat="1" x14ac:dyDescent="0.35">
      <c r="A135" s="541">
        <v>127</v>
      </c>
      <c r="B135" s="536" t="s">
        <v>131</v>
      </c>
      <c r="C135" s="404">
        <v>1</v>
      </c>
      <c r="D135" s="405">
        <v>1</v>
      </c>
      <c r="E135" s="405">
        <v>2</v>
      </c>
      <c r="F135" s="406">
        <v>1</v>
      </c>
      <c r="G135" s="407">
        <v>1</v>
      </c>
      <c r="H135" s="405">
        <v>2</v>
      </c>
      <c r="I135" s="405">
        <v>3</v>
      </c>
      <c r="J135" s="408">
        <v>1</v>
      </c>
      <c r="K135" s="404">
        <v>3</v>
      </c>
      <c r="L135" s="405">
        <v>2</v>
      </c>
      <c r="M135" s="405">
        <v>5</v>
      </c>
      <c r="N135" s="406">
        <v>1</v>
      </c>
      <c r="O135" s="407">
        <v>3</v>
      </c>
      <c r="P135" s="405">
        <v>2</v>
      </c>
      <c r="Q135" s="405">
        <v>5</v>
      </c>
      <c r="R135" s="408">
        <v>1</v>
      </c>
      <c r="S135" s="404">
        <v>4</v>
      </c>
      <c r="T135" s="405">
        <v>2</v>
      </c>
      <c r="U135" s="405">
        <v>6</v>
      </c>
      <c r="V135" s="406">
        <v>1</v>
      </c>
      <c r="W135" s="407">
        <v>4</v>
      </c>
      <c r="X135" s="405">
        <v>1</v>
      </c>
      <c r="Y135" s="405">
        <v>5</v>
      </c>
      <c r="Z135" s="408">
        <v>1</v>
      </c>
      <c r="AA135" s="404">
        <v>16</v>
      </c>
      <c r="AB135" s="405">
        <v>10</v>
      </c>
      <c r="AC135" s="405">
        <v>26</v>
      </c>
      <c r="AD135" s="406">
        <v>6</v>
      </c>
    </row>
    <row r="136" spans="1:30" s="403" customFormat="1" x14ac:dyDescent="0.35">
      <c r="A136" s="541">
        <v>128</v>
      </c>
      <c r="B136" s="536" t="s">
        <v>132</v>
      </c>
      <c r="C136" s="404">
        <v>1</v>
      </c>
      <c r="D136" s="405">
        <v>3</v>
      </c>
      <c r="E136" s="405">
        <v>4</v>
      </c>
      <c r="F136" s="406">
        <v>1</v>
      </c>
      <c r="G136" s="407">
        <v>3</v>
      </c>
      <c r="H136" s="405">
        <v>8</v>
      </c>
      <c r="I136" s="405">
        <v>11</v>
      </c>
      <c r="J136" s="408">
        <v>1</v>
      </c>
      <c r="K136" s="404">
        <v>5</v>
      </c>
      <c r="L136" s="405">
        <v>3</v>
      </c>
      <c r="M136" s="405">
        <v>8</v>
      </c>
      <c r="N136" s="406">
        <v>1</v>
      </c>
      <c r="O136" s="407">
        <v>7</v>
      </c>
      <c r="P136" s="405">
        <v>4</v>
      </c>
      <c r="Q136" s="405">
        <v>11</v>
      </c>
      <c r="R136" s="408">
        <v>1</v>
      </c>
      <c r="S136" s="404">
        <v>3</v>
      </c>
      <c r="T136" s="405">
        <v>6</v>
      </c>
      <c r="U136" s="405">
        <v>9</v>
      </c>
      <c r="V136" s="406">
        <v>1</v>
      </c>
      <c r="W136" s="407">
        <v>13</v>
      </c>
      <c r="X136" s="405">
        <v>4</v>
      </c>
      <c r="Y136" s="405">
        <v>17</v>
      </c>
      <c r="Z136" s="408">
        <v>1</v>
      </c>
      <c r="AA136" s="404">
        <v>32</v>
      </c>
      <c r="AB136" s="405">
        <v>28</v>
      </c>
      <c r="AC136" s="405">
        <v>60</v>
      </c>
      <c r="AD136" s="406">
        <v>6</v>
      </c>
    </row>
    <row r="137" spans="1:30" s="403" customFormat="1" x14ac:dyDescent="0.35">
      <c r="A137" s="547">
        <v>129</v>
      </c>
      <c r="B137" s="545" t="s">
        <v>133</v>
      </c>
      <c r="C137" s="434">
        <v>0</v>
      </c>
      <c r="D137" s="435">
        <v>0</v>
      </c>
      <c r="E137" s="435">
        <v>0</v>
      </c>
      <c r="F137" s="436">
        <v>0</v>
      </c>
      <c r="G137" s="437">
        <v>1</v>
      </c>
      <c r="H137" s="435">
        <v>2</v>
      </c>
      <c r="I137" s="435">
        <v>3</v>
      </c>
      <c r="J137" s="438">
        <v>1</v>
      </c>
      <c r="K137" s="434">
        <v>4</v>
      </c>
      <c r="L137" s="435">
        <v>0</v>
      </c>
      <c r="M137" s="435">
        <v>4</v>
      </c>
      <c r="N137" s="436">
        <v>1</v>
      </c>
      <c r="O137" s="437">
        <v>1</v>
      </c>
      <c r="P137" s="435">
        <v>0</v>
      </c>
      <c r="Q137" s="435">
        <v>1</v>
      </c>
      <c r="R137" s="438">
        <v>1</v>
      </c>
      <c r="S137" s="434">
        <v>2</v>
      </c>
      <c r="T137" s="435">
        <v>2</v>
      </c>
      <c r="U137" s="435">
        <v>4</v>
      </c>
      <c r="V137" s="436">
        <v>1</v>
      </c>
      <c r="W137" s="437">
        <v>1</v>
      </c>
      <c r="X137" s="435">
        <v>1</v>
      </c>
      <c r="Y137" s="435">
        <v>2</v>
      </c>
      <c r="Z137" s="438">
        <v>1</v>
      </c>
      <c r="AA137" s="434">
        <v>9</v>
      </c>
      <c r="AB137" s="435">
        <v>5</v>
      </c>
      <c r="AC137" s="435">
        <v>14</v>
      </c>
      <c r="AD137" s="436">
        <v>5</v>
      </c>
    </row>
    <row r="138" spans="1:30" s="403" customFormat="1" x14ac:dyDescent="0.35">
      <c r="A138" s="31"/>
      <c r="B138" s="555" t="s">
        <v>626</v>
      </c>
      <c r="C138" s="560">
        <v>317</v>
      </c>
      <c r="D138" s="558">
        <v>289</v>
      </c>
      <c r="E138" s="558">
        <v>606</v>
      </c>
      <c r="F138" s="561">
        <v>49</v>
      </c>
      <c r="G138" s="557">
        <v>319</v>
      </c>
      <c r="H138" s="558">
        <v>312</v>
      </c>
      <c r="I138" s="558">
        <v>631</v>
      </c>
      <c r="J138" s="559">
        <v>50</v>
      </c>
      <c r="K138" s="560">
        <v>307</v>
      </c>
      <c r="L138" s="558">
        <v>294</v>
      </c>
      <c r="M138" s="558">
        <v>601</v>
      </c>
      <c r="N138" s="561">
        <v>51</v>
      </c>
      <c r="O138" s="557">
        <v>334</v>
      </c>
      <c r="P138" s="558">
        <v>313</v>
      </c>
      <c r="Q138" s="558">
        <v>647</v>
      </c>
      <c r="R138" s="559">
        <v>52</v>
      </c>
      <c r="S138" s="560">
        <v>327</v>
      </c>
      <c r="T138" s="558">
        <v>305</v>
      </c>
      <c r="U138" s="558">
        <v>632</v>
      </c>
      <c r="V138" s="561">
        <v>51</v>
      </c>
      <c r="W138" s="557">
        <v>371</v>
      </c>
      <c r="X138" s="558">
        <v>298</v>
      </c>
      <c r="Y138" s="558">
        <v>669</v>
      </c>
      <c r="Z138" s="559">
        <v>51</v>
      </c>
      <c r="AA138" s="560">
        <v>1975</v>
      </c>
      <c r="AB138" s="558">
        <v>1811</v>
      </c>
      <c r="AC138" s="558">
        <v>3786</v>
      </c>
      <c r="AD138" s="561">
        <v>304</v>
      </c>
    </row>
    <row r="139" spans="1:30" s="403" customFormat="1" x14ac:dyDescent="0.35">
      <c r="A139" s="571"/>
      <c r="B139" s="552" t="s">
        <v>193</v>
      </c>
      <c r="C139" s="569"/>
      <c r="D139" s="567"/>
      <c r="E139" s="567"/>
      <c r="F139" s="570"/>
      <c r="G139" s="566"/>
      <c r="H139" s="567"/>
      <c r="I139" s="567"/>
      <c r="J139" s="568"/>
      <c r="K139" s="569"/>
      <c r="L139" s="567"/>
      <c r="M139" s="567"/>
      <c r="N139" s="570"/>
      <c r="O139" s="566"/>
      <c r="P139" s="567"/>
      <c r="Q139" s="567"/>
      <c r="R139" s="568"/>
      <c r="S139" s="569"/>
      <c r="T139" s="567"/>
      <c r="U139" s="567"/>
      <c r="V139" s="570"/>
      <c r="W139" s="566"/>
      <c r="X139" s="567"/>
      <c r="Y139" s="567"/>
      <c r="Z139" s="568"/>
      <c r="AA139" s="569"/>
      <c r="AB139" s="567"/>
      <c r="AC139" s="567"/>
      <c r="AD139" s="570"/>
    </row>
    <row r="140" spans="1:30" s="409" customFormat="1" x14ac:dyDescent="0.35">
      <c r="A140" s="541">
        <v>130</v>
      </c>
      <c r="B140" s="536" t="s">
        <v>134</v>
      </c>
      <c r="C140" s="404">
        <v>3</v>
      </c>
      <c r="D140" s="405">
        <v>4</v>
      </c>
      <c r="E140" s="405">
        <v>7</v>
      </c>
      <c r="F140" s="406">
        <v>1</v>
      </c>
      <c r="G140" s="407">
        <v>7</v>
      </c>
      <c r="H140" s="405">
        <v>5</v>
      </c>
      <c r="I140" s="405">
        <v>12</v>
      </c>
      <c r="J140" s="408">
        <v>1</v>
      </c>
      <c r="K140" s="404">
        <v>9</v>
      </c>
      <c r="L140" s="405">
        <v>8</v>
      </c>
      <c r="M140" s="405">
        <v>17</v>
      </c>
      <c r="N140" s="406">
        <v>1</v>
      </c>
      <c r="O140" s="407">
        <v>7</v>
      </c>
      <c r="P140" s="405">
        <v>1</v>
      </c>
      <c r="Q140" s="405">
        <v>8</v>
      </c>
      <c r="R140" s="408">
        <v>1</v>
      </c>
      <c r="S140" s="404">
        <v>9</v>
      </c>
      <c r="T140" s="405">
        <v>4</v>
      </c>
      <c r="U140" s="405">
        <v>13</v>
      </c>
      <c r="V140" s="406">
        <v>1</v>
      </c>
      <c r="W140" s="407">
        <v>6</v>
      </c>
      <c r="X140" s="405">
        <v>5</v>
      </c>
      <c r="Y140" s="405">
        <v>11</v>
      </c>
      <c r="Z140" s="408">
        <v>1</v>
      </c>
      <c r="AA140" s="404">
        <v>41</v>
      </c>
      <c r="AB140" s="405">
        <v>27</v>
      </c>
      <c r="AC140" s="405">
        <v>68</v>
      </c>
      <c r="AD140" s="406">
        <v>6</v>
      </c>
    </row>
    <row r="141" spans="1:30" s="409" customFormat="1" x14ac:dyDescent="0.35">
      <c r="A141" s="541">
        <v>131</v>
      </c>
      <c r="B141" s="536" t="s">
        <v>135</v>
      </c>
      <c r="C141" s="404">
        <v>3</v>
      </c>
      <c r="D141" s="405">
        <v>8</v>
      </c>
      <c r="E141" s="405">
        <v>11</v>
      </c>
      <c r="F141" s="406">
        <v>1</v>
      </c>
      <c r="G141" s="407">
        <v>3</v>
      </c>
      <c r="H141" s="405">
        <v>1</v>
      </c>
      <c r="I141" s="405">
        <v>4</v>
      </c>
      <c r="J141" s="408">
        <v>1</v>
      </c>
      <c r="K141" s="404">
        <v>4</v>
      </c>
      <c r="L141" s="405">
        <v>1</v>
      </c>
      <c r="M141" s="405">
        <v>5</v>
      </c>
      <c r="N141" s="406">
        <v>1</v>
      </c>
      <c r="O141" s="407">
        <v>0</v>
      </c>
      <c r="P141" s="405">
        <v>0</v>
      </c>
      <c r="Q141" s="405">
        <v>0</v>
      </c>
      <c r="R141" s="408">
        <v>0</v>
      </c>
      <c r="S141" s="404">
        <v>6</v>
      </c>
      <c r="T141" s="405">
        <v>4</v>
      </c>
      <c r="U141" s="405">
        <v>10</v>
      </c>
      <c r="V141" s="406">
        <v>1</v>
      </c>
      <c r="W141" s="407">
        <v>0</v>
      </c>
      <c r="X141" s="405">
        <v>3</v>
      </c>
      <c r="Y141" s="405">
        <v>3</v>
      </c>
      <c r="Z141" s="408">
        <v>1</v>
      </c>
      <c r="AA141" s="404">
        <v>16</v>
      </c>
      <c r="AB141" s="405">
        <v>17</v>
      </c>
      <c r="AC141" s="405">
        <v>33</v>
      </c>
      <c r="AD141" s="406">
        <v>5</v>
      </c>
    </row>
    <row r="142" spans="1:30" s="403" customFormat="1" x14ac:dyDescent="0.35">
      <c r="A142" s="541">
        <v>132</v>
      </c>
      <c r="B142" s="536" t="s">
        <v>136</v>
      </c>
      <c r="C142" s="404">
        <v>1</v>
      </c>
      <c r="D142" s="405">
        <v>5</v>
      </c>
      <c r="E142" s="405">
        <v>6</v>
      </c>
      <c r="F142" s="406">
        <v>1</v>
      </c>
      <c r="G142" s="407">
        <v>5</v>
      </c>
      <c r="H142" s="405">
        <v>2</v>
      </c>
      <c r="I142" s="405">
        <v>7</v>
      </c>
      <c r="J142" s="408">
        <v>1</v>
      </c>
      <c r="K142" s="404">
        <v>2</v>
      </c>
      <c r="L142" s="405">
        <v>4</v>
      </c>
      <c r="M142" s="405">
        <v>6</v>
      </c>
      <c r="N142" s="406">
        <v>1</v>
      </c>
      <c r="O142" s="407">
        <v>4</v>
      </c>
      <c r="P142" s="405">
        <v>3</v>
      </c>
      <c r="Q142" s="405">
        <v>7</v>
      </c>
      <c r="R142" s="408">
        <v>1</v>
      </c>
      <c r="S142" s="404">
        <v>1</v>
      </c>
      <c r="T142" s="405">
        <v>3</v>
      </c>
      <c r="U142" s="405">
        <v>4</v>
      </c>
      <c r="V142" s="406">
        <v>1</v>
      </c>
      <c r="W142" s="407">
        <v>2</v>
      </c>
      <c r="X142" s="405">
        <v>3</v>
      </c>
      <c r="Y142" s="405">
        <v>5</v>
      </c>
      <c r="Z142" s="408">
        <v>1</v>
      </c>
      <c r="AA142" s="404">
        <v>15</v>
      </c>
      <c r="AB142" s="405">
        <v>20</v>
      </c>
      <c r="AC142" s="405">
        <v>35</v>
      </c>
      <c r="AD142" s="406">
        <v>6</v>
      </c>
    </row>
    <row r="143" spans="1:30" s="403" customFormat="1" x14ac:dyDescent="0.35">
      <c r="A143" s="541">
        <v>133</v>
      </c>
      <c r="B143" s="536" t="s">
        <v>137</v>
      </c>
      <c r="C143" s="404">
        <v>0</v>
      </c>
      <c r="D143" s="405">
        <v>4</v>
      </c>
      <c r="E143" s="405">
        <v>4</v>
      </c>
      <c r="F143" s="406">
        <v>1</v>
      </c>
      <c r="G143" s="407">
        <v>4</v>
      </c>
      <c r="H143" s="405">
        <v>1</v>
      </c>
      <c r="I143" s="405">
        <v>5</v>
      </c>
      <c r="J143" s="408">
        <v>1</v>
      </c>
      <c r="K143" s="404">
        <v>3</v>
      </c>
      <c r="L143" s="405">
        <v>1</v>
      </c>
      <c r="M143" s="405">
        <v>4</v>
      </c>
      <c r="N143" s="406">
        <v>1</v>
      </c>
      <c r="O143" s="407">
        <v>1</v>
      </c>
      <c r="P143" s="405">
        <v>1</v>
      </c>
      <c r="Q143" s="405">
        <v>2</v>
      </c>
      <c r="R143" s="408">
        <v>1</v>
      </c>
      <c r="S143" s="404">
        <v>3</v>
      </c>
      <c r="T143" s="405">
        <v>1</v>
      </c>
      <c r="U143" s="405">
        <v>4</v>
      </c>
      <c r="V143" s="406">
        <v>1</v>
      </c>
      <c r="W143" s="407">
        <v>2</v>
      </c>
      <c r="X143" s="405">
        <v>2</v>
      </c>
      <c r="Y143" s="405">
        <v>4</v>
      </c>
      <c r="Z143" s="408">
        <v>1</v>
      </c>
      <c r="AA143" s="404">
        <v>13</v>
      </c>
      <c r="AB143" s="405">
        <v>10</v>
      </c>
      <c r="AC143" s="405">
        <v>23</v>
      </c>
      <c r="AD143" s="406">
        <v>6</v>
      </c>
    </row>
    <row r="144" spans="1:30" s="403" customFormat="1" x14ac:dyDescent="0.35">
      <c r="A144" s="541">
        <v>134</v>
      </c>
      <c r="B144" s="536" t="s">
        <v>138</v>
      </c>
      <c r="C144" s="404">
        <v>2</v>
      </c>
      <c r="D144" s="405">
        <v>3</v>
      </c>
      <c r="E144" s="405">
        <v>5</v>
      </c>
      <c r="F144" s="406">
        <v>1</v>
      </c>
      <c r="G144" s="407">
        <v>4</v>
      </c>
      <c r="H144" s="405">
        <v>2</v>
      </c>
      <c r="I144" s="405">
        <v>6</v>
      </c>
      <c r="J144" s="408">
        <v>1</v>
      </c>
      <c r="K144" s="404">
        <v>2</v>
      </c>
      <c r="L144" s="405">
        <v>2</v>
      </c>
      <c r="M144" s="405">
        <v>4</v>
      </c>
      <c r="N144" s="406">
        <v>1</v>
      </c>
      <c r="O144" s="407">
        <v>4</v>
      </c>
      <c r="P144" s="405">
        <v>1</v>
      </c>
      <c r="Q144" s="405">
        <v>5</v>
      </c>
      <c r="R144" s="408">
        <v>1</v>
      </c>
      <c r="S144" s="404">
        <v>2</v>
      </c>
      <c r="T144" s="405">
        <v>5</v>
      </c>
      <c r="U144" s="405">
        <v>7</v>
      </c>
      <c r="V144" s="406">
        <v>1</v>
      </c>
      <c r="W144" s="407">
        <v>5</v>
      </c>
      <c r="X144" s="405">
        <v>6</v>
      </c>
      <c r="Y144" s="405">
        <v>11</v>
      </c>
      <c r="Z144" s="408">
        <v>1</v>
      </c>
      <c r="AA144" s="404">
        <v>19</v>
      </c>
      <c r="AB144" s="405">
        <v>19</v>
      </c>
      <c r="AC144" s="405">
        <v>38</v>
      </c>
      <c r="AD144" s="406">
        <v>6</v>
      </c>
    </row>
    <row r="145" spans="1:30" s="403" customFormat="1" x14ac:dyDescent="0.35">
      <c r="A145" s="541">
        <v>135</v>
      </c>
      <c r="B145" s="536" t="s">
        <v>139</v>
      </c>
      <c r="C145" s="404">
        <v>20</v>
      </c>
      <c r="D145" s="405">
        <v>7</v>
      </c>
      <c r="E145" s="405">
        <v>27</v>
      </c>
      <c r="F145" s="406">
        <v>1</v>
      </c>
      <c r="G145" s="407">
        <v>11</v>
      </c>
      <c r="H145" s="405">
        <v>11</v>
      </c>
      <c r="I145" s="405">
        <v>22</v>
      </c>
      <c r="J145" s="408">
        <v>1</v>
      </c>
      <c r="K145" s="404">
        <v>10</v>
      </c>
      <c r="L145" s="405">
        <v>15</v>
      </c>
      <c r="M145" s="405">
        <v>25</v>
      </c>
      <c r="N145" s="406">
        <v>1</v>
      </c>
      <c r="O145" s="407">
        <v>13</v>
      </c>
      <c r="P145" s="405">
        <v>10</v>
      </c>
      <c r="Q145" s="405">
        <v>23</v>
      </c>
      <c r="R145" s="408">
        <v>1</v>
      </c>
      <c r="S145" s="404">
        <v>9</v>
      </c>
      <c r="T145" s="405">
        <v>15</v>
      </c>
      <c r="U145" s="405">
        <v>24</v>
      </c>
      <c r="V145" s="406">
        <v>1</v>
      </c>
      <c r="W145" s="407">
        <v>23</v>
      </c>
      <c r="X145" s="405">
        <v>15</v>
      </c>
      <c r="Y145" s="405">
        <v>38</v>
      </c>
      <c r="Z145" s="408">
        <v>1</v>
      </c>
      <c r="AA145" s="404">
        <v>86</v>
      </c>
      <c r="AB145" s="405">
        <v>73</v>
      </c>
      <c r="AC145" s="405">
        <v>159</v>
      </c>
      <c r="AD145" s="406">
        <v>6</v>
      </c>
    </row>
    <row r="146" spans="1:30" s="403" customFormat="1" x14ac:dyDescent="0.35">
      <c r="A146" s="541">
        <v>136</v>
      </c>
      <c r="B146" s="536" t="s">
        <v>140</v>
      </c>
      <c r="C146" s="404">
        <v>22</v>
      </c>
      <c r="D146" s="405">
        <v>15</v>
      </c>
      <c r="E146" s="405">
        <v>37</v>
      </c>
      <c r="F146" s="406">
        <v>1</v>
      </c>
      <c r="G146" s="407">
        <v>15</v>
      </c>
      <c r="H146" s="405">
        <v>10</v>
      </c>
      <c r="I146" s="405">
        <v>25</v>
      </c>
      <c r="J146" s="408">
        <v>1</v>
      </c>
      <c r="K146" s="404">
        <v>12</v>
      </c>
      <c r="L146" s="405">
        <v>9</v>
      </c>
      <c r="M146" s="405">
        <v>21</v>
      </c>
      <c r="N146" s="406">
        <v>1</v>
      </c>
      <c r="O146" s="407">
        <v>18</v>
      </c>
      <c r="P146" s="405">
        <v>6</v>
      </c>
      <c r="Q146" s="405">
        <v>24</v>
      </c>
      <c r="R146" s="408">
        <v>1</v>
      </c>
      <c r="S146" s="404">
        <v>9</v>
      </c>
      <c r="T146" s="405">
        <v>15</v>
      </c>
      <c r="U146" s="405">
        <v>24</v>
      </c>
      <c r="V146" s="406">
        <v>1</v>
      </c>
      <c r="W146" s="407">
        <v>11</v>
      </c>
      <c r="X146" s="405">
        <v>16</v>
      </c>
      <c r="Y146" s="405">
        <v>27</v>
      </c>
      <c r="Z146" s="408">
        <v>1</v>
      </c>
      <c r="AA146" s="404">
        <v>87</v>
      </c>
      <c r="AB146" s="405">
        <v>71</v>
      </c>
      <c r="AC146" s="405">
        <v>158</v>
      </c>
      <c r="AD146" s="406">
        <v>6</v>
      </c>
    </row>
    <row r="147" spans="1:30" s="403" customFormat="1" x14ac:dyDescent="0.35">
      <c r="A147" s="541">
        <v>137</v>
      </c>
      <c r="B147" s="536" t="s">
        <v>141</v>
      </c>
      <c r="C147" s="404">
        <v>11</v>
      </c>
      <c r="D147" s="405">
        <v>14</v>
      </c>
      <c r="E147" s="405">
        <v>25</v>
      </c>
      <c r="F147" s="406">
        <v>1</v>
      </c>
      <c r="G147" s="407">
        <v>19</v>
      </c>
      <c r="H147" s="405">
        <v>24</v>
      </c>
      <c r="I147" s="405">
        <v>43</v>
      </c>
      <c r="J147" s="408">
        <v>2</v>
      </c>
      <c r="K147" s="404">
        <v>22</v>
      </c>
      <c r="L147" s="405">
        <v>10</v>
      </c>
      <c r="M147" s="405">
        <v>32</v>
      </c>
      <c r="N147" s="406">
        <v>1</v>
      </c>
      <c r="O147" s="407">
        <v>11</v>
      </c>
      <c r="P147" s="405">
        <v>15</v>
      </c>
      <c r="Q147" s="405">
        <v>26</v>
      </c>
      <c r="R147" s="408">
        <v>1</v>
      </c>
      <c r="S147" s="404">
        <v>15</v>
      </c>
      <c r="T147" s="405">
        <v>11</v>
      </c>
      <c r="U147" s="405">
        <v>26</v>
      </c>
      <c r="V147" s="406">
        <v>1</v>
      </c>
      <c r="W147" s="407">
        <v>14</v>
      </c>
      <c r="X147" s="405">
        <v>7</v>
      </c>
      <c r="Y147" s="405">
        <v>21</v>
      </c>
      <c r="Z147" s="408">
        <v>1</v>
      </c>
      <c r="AA147" s="404">
        <v>92</v>
      </c>
      <c r="AB147" s="405">
        <v>81</v>
      </c>
      <c r="AC147" s="405">
        <v>173</v>
      </c>
      <c r="AD147" s="406">
        <v>7</v>
      </c>
    </row>
    <row r="148" spans="1:30" s="403" customFormat="1" x14ac:dyDescent="0.35">
      <c r="A148" s="541">
        <v>138</v>
      </c>
      <c r="B148" s="536" t="s">
        <v>142</v>
      </c>
      <c r="C148" s="404">
        <v>7</v>
      </c>
      <c r="D148" s="405">
        <v>7</v>
      </c>
      <c r="E148" s="405">
        <v>14</v>
      </c>
      <c r="F148" s="406">
        <v>1</v>
      </c>
      <c r="G148" s="407">
        <v>9</v>
      </c>
      <c r="H148" s="405">
        <v>6</v>
      </c>
      <c r="I148" s="405">
        <v>15</v>
      </c>
      <c r="J148" s="408">
        <v>1</v>
      </c>
      <c r="K148" s="404">
        <v>9</v>
      </c>
      <c r="L148" s="405">
        <v>6</v>
      </c>
      <c r="M148" s="405">
        <v>15</v>
      </c>
      <c r="N148" s="406">
        <v>1</v>
      </c>
      <c r="O148" s="407">
        <v>5</v>
      </c>
      <c r="P148" s="405">
        <v>2</v>
      </c>
      <c r="Q148" s="405">
        <v>7</v>
      </c>
      <c r="R148" s="408">
        <v>1</v>
      </c>
      <c r="S148" s="404">
        <v>5</v>
      </c>
      <c r="T148" s="405">
        <v>11</v>
      </c>
      <c r="U148" s="405">
        <v>16</v>
      </c>
      <c r="V148" s="406">
        <v>1</v>
      </c>
      <c r="W148" s="407">
        <v>4</v>
      </c>
      <c r="X148" s="405">
        <v>5</v>
      </c>
      <c r="Y148" s="405">
        <v>9</v>
      </c>
      <c r="Z148" s="408">
        <v>1</v>
      </c>
      <c r="AA148" s="404">
        <v>39</v>
      </c>
      <c r="AB148" s="405">
        <v>37</v>
      </c>
      <c r="AC148" s="405">
        <v>76</v>
      </c>
      <c r="AD148" s="406">
        <v>6</v>
      </c>
    </row>
    <row r="149" spans="1:30" s="403" customFormat="1" x14ac:dyDescent="0.35">
      <c r="A149" s="541">
        <v>139</v>
      </c>
      <c r="B149" s="536" t="s">
        <v>143</v>
      </c>
      <c r="C149" s="404">
        <v>2</v>
      </c>
      <c r="D149" s="405">
        <v>3</v>
      </c>
      <c r="E149" s="405">
        <v>5</v>
      </c>
      <c r="F149" s="406">
        <v>1</v>
      </c>
      <c r="G149" s="407">
        <v>3</v>
      </c>
      <c r="H149" s="405">
        <v>3</v>
      </c>
      <c r="I149" s="405">
        <v>6</v>
      </c>
      <c r="J149" s="408">
        <v>1</v>
      </c>
      <c r="K149" s="404">
        <v>3</v>
      </c>
      <c r="L149" s="405">
        <v>4</v>
      </c>
      <c r="M149" s="405">
        <v>7</v>
      </c>
      <c r="N149" s="406">
        <v>1</v>
      </c>
      <c r="O149" s="407">
        <v>5</v>
      </c>
      <c r="P149" s="405">
        <v>9</v>
      </c>
      <c r="Q149" s="405">
        <v>14</v>
      </c>
      <c r="R149" s="408">
        <v>1</v>
      </c>
      <c r="S149" s="404">
        <v>4</v>
      </c>
      <c r="T149" s="405">
        <v>2</v>
      </c>
      <c r="U149" s="405">
        <v>6</v>
      </c>
      <c r="V149" s="406">
        <v>1</v>
      </c>
      <c r="W149" s="407">
        <v>2</v>
      </c>
      <c r="X149" s="405">
        <v>3</v>
      </c>
      <c r="Y149" s="405">
        <v>5</v>
      </c>
      <c r="Z149" s="408">
        <v>1</v>
      </c>
      <c r="AA149" s="404">
        <v>19</v>
      </c>
      <c r="AB149" s="405">
        <v>24</v>
      </c>
      <c r="AC149" s="405">
        <v>43</v>
      </c>
      <c r="AD149" s="406">
        <v>6</v>
      </c>
    </row>
    <row r="150" spans="1:30" s="403" customFormat="1" x14ac:dyDescent="0.35">
      <c r="A150" s="541">
        <v>140</v>
      </c>
      <c r="B150" s="536" t="s">
        <v>144</v>
      </c>
      <c r="C150" s="404">
        <v>0</v>
      </c>
      <c r="D150" s="405">
        <v>0</v>
      </c>
      <c r="E150" s="405">
        <v>0</v>
      </c>
      <c r="F150" s="406">
        <v>0</v>
      </c>
      <c r="G150" s="407">
        <v>0</v>
      </c>
      <c r="H150" s="405">
        <v>0</v>
      </c>
      <c r="I150" s="405">
        <v>0</v>
      </c>
      <c r="J150" s="408">
        <v>0</v>
      </c>
      <c r="K150" s="404">
        <v>0</v>
      </c>
      <c r="L150" s="405">
        <v>0</v>
      </c>
      <c r="M150" s="405">
        <v>0</v>
      </c>
      <c r="N150" s="406">
        <v>0</v>
      </c>
      <c r="O150" s="407">
        <v>0</v>
      </c>
      <c r="P150" s="405">
        <v>0</v>
      </c>
      <c r="Q150" s="405">
        <v>0</v>
      </c>
      <c r="R150" s="408">
        <v>0</v>
      </c>
      <c r="S150" s="404">
        <v>0</v>
      </c>
      <c r="T150" s="405">
        <v>0</v>
      </c>
      <c r="U150" s="405">
        <v>0</v>
      </c>
      <c r="V150" s="406">
        <v>0</v>
      </c>
      <c r="W150" s="407">
        <v>0</v>
      </c>
      <c r="X150" s="405">
        <v>0</v>
      </c>
      <c r="Y150" s="405">
        <v>0</v>
      </c>
      <c r="Z150" s="408">
        <v>0</v>
      </c>
      <c r="AA150" s="404">
        <v>0</v>
      </c>
      <c r="AB150" s="405">
        <v>0</v>
      </c>
      <c r="AC150" s="405">
        <v>0</v>
      </c>
      <c r="AD150" s="406">
        <v>0</v>
      </c>
    </row>
    <row r="151" spans="1:30" s="403" customFormat="1" x14ac:dyDescent="0.35">
      <c r="A151" s="541">
        <v>141</v>
      </c>
      <c r="B151" s="536" t="s">
        <v>145</v>
      </c>
      <c r="C151" s="404">
        <v>2</v>
      </c>
      <c r="D151" s="405">
        <v>2</v>
      </c>
      <c r="E151" s="405">
        <v>4</v>
      </c>
      <c r="F151" s="406">
        <v>1</v>
      </c>
      <c r="G151" s="407">
        <v>1</v>
      </c>
      <c r="H151" s="405">
        <v>1</v>
      </c>
      <c r="I151" s="405">
        <v>2</v>
      </c>
      <c r="J151" s="408">
        <v>1</v>
      </c>
      <c r="K151" s="404">
        <v>0</v>
      </c>
      <c r="L151" s="405">
        <v>0</v>
      </c>
      <c r="M151" s="405">
        <v>0</v>
      </c>
      <c r="N151" s="406">
        <v>0</v>
      </c>
      <c r="O151" s="407">
        <v>2</v>
      </c>
      <c r="P151" s="405">
        <v>2</v>
      </c>
      <c r="Q151" s="405">
        <v>4</v>
      </c>
      <c r="R151" s="408">
        <v>1</v>
      </c>
      <c r="S151" s="404">
        <v>3</v>
      </c>
      <c r="T151" s="405">
        <v>1</v>
      </c>
      <c r="U151" s="405">
        <v>4</v>
      </c>
      <c r="V151" s="406">
        <v>1</v>
      </c>
      <c r="W151" s="407">
        <v>5</v>
      </c>
      <c r="X151" s="405">
        <v>2</v>
      </c>
      <c r="Y151" s="405">
        <v>7</v>
      </c>
      <c r="Z151" s="408">
        <v>1</v>
      </c>
      <c r="AA151" s="404">
        <v>13</v>
      </c>
      <c r="AB151" s="405">
        <v>8</v>
      </c>
      <c r="AC151" s="405">
        <v>21</v>
      </c>
      <c r="AD151" s="406">
        <v>5</v>
      </c>
    </row>
    <row r="152" spans="1:30" s="403" customFormat="1" x14ac:dyDescent="0.35">
      <c r="A152" s="541">
        <v>142</v>
      </c>
      <c r="B152" s="536" t="s">
        <v>146</v>
      </c>
      <c r="C152" s="404">
        <v>0</v>
      </c>
      <c r="D152" s="405">
        <v>0</v>
      </c>
      <c r="E152" s="405">
        <v>0</v>
      </c>
      <c r="F152" s="406">
        <v>0</v>
      </c>
      <c r="G152" s="407">
        <v>0</v>
      </c>
      <c r="H152" s="405">
        <v>0</v>
      </c>
      <c r="I152" s="405">
        <v>0</v>
      </c>
      <c r="J152" s="408">
        <v>0</v>
      </c>
      <c r="K152" s="404">
        <v>0</v>
      </c>
      <c r="L152" s="405">
        <v>0</v>
      </c>
      <c r="M152" s="405">
        <v>0</v>
      </c>
      <c r="N152" s="406">
        <v>0</v>
      </c>
      <c r="O152" s="407">
        <v>0</v>
      </c>
      <c r="P152" s="405">
        <v>0</v>
      </c>
      <c r="Q152" s="405">
        <v>0</v>
      </c>
      <c r="R152" s="408">
        <v>0</v>
      </c>
      <c r="S152" s="404">
        <v>0</v>
      </c>
      <c r="T152" s="405">
        <v>0</v>
      </c>
      <c r="U152" s="405">
        <v>0</v>
      </c>
      <c r="V152" s="406">
        <v>0</v>
      </c>
      <c r="W152" s="407">
        <v>0</v>
      </c>
      <c r="X152" s="405">
        <v>0</v>
      </c>
      <c r="Y152" s="405">
        <v>0</v>
      </c>
      <c r="Z152" s="408">
        <v>0</v>
      </c>
      <c r="AA152" s="404">
        <v>0</v>
      </c>
      <c r="AB152" s="405">
        <v>0</v>
      </c>
      <c r="AC152" s="405">
        <v>0</v>
      </c>
      <c r="AD152" s="406">
        <v>0</v>
      </c>
    </row>
    <row r="153" spans="1:30" s="403" customFormat="1" x14ac:dyDescent="0.35">
      <c r="A153" s="541">
        <v>143</v>
      </c>
      <c r="B153" s="536" t="s">
        <v>147</v>
      </c>
      <c r="C153" s="404">
        <v>7</v>
      </c>
      <c r="D153" s="405">
        <v>8</v>
      </c>
      <c r="E153" s="405">
        <v>15</v>
      </c>
      <c r="F153" s="406">
        <v>1</v>
      </c>
      <c r="G153" s="407">
        <v>6</v>
      </c>
      <c r="H153" s="405">
        <v>10</v>
      </c>
      <c r="I153" s="405">
        <v>16</v>
      </c>
      <c r="J153" s="408">
        <v>1</v>
      </c>
      <c r="K153" s="404">
        <v>14</v>
      </c>
      <c r="L153" s="405">
        <v>6</v>
      </c>
      <c r="M153" s="405">
        <v>20</v>
      </c>
      <c r="N153" s="406">
        <v>1</v>
      </c>
      <c r="O153" s="407">
        <v>12</v>
      </c>
      <c r="P153" s="405">
        <v>5</v>
      </c>
      <c r="Q153" s="405">
        <v>17</v>
      </c>
      <c r="R153" s="408">
        <v>1</v>
      </c>
      <c r="S153" s="404">
        <v>12</v>
      </c>
      <c r="T153" s="405">
        <v>10</v>
      </c>
      <c r="U153" s="405">
        <v>22</v>
      </c>
      <c r="V153" s="406">
        <v>1</v>
      </c>
      <c r="W153" s="407">
        <v>5</v>
      </c>
      <c r="X153" s="405">
        <v>8</v>
      </c>
      <c r="Y153" s="405">
        <v>13</v>
      </c>
      <c r="Z153" s="408">
        <v>1</v>
      </c>
      <c r="AA153" s="404">
        <v>56</v>
      </c>
      <c r="AB153" s="405">
        <v>47</v>
      </c>
      <c r="AC153" s="405">
        <v>103</v>
      </c>
      <c r="AD153" s="406">
        <v>6</v>
      </c>
    </row>
    <row r="154" spans="1:30" s="403" customFormat="1" x14ac:dyDescent="0.35">
      <c r="A154" s="541">
        <v>144</v>
      </c>
      <c r="B154" s="536" t="s">
        <v>148</v>
      </c>
      <c r="C154" s="404">
        <v>8</v>
      </c>
      <c r="D154" s="405">
        <v>2</v>
      </c>
      <c r="E154" s="405">
        <v>10</v>
      </c>
      <c r="F154" s="406">
        <v>1</v>
      </c>
      <c r="G154" s="407">
        <v>3</v>
      </c>
      <c r="H154" s="405">
        <v>2</v>
      </c>
      <c r="I154" s="405">
        <v>5</v>
      </c>
      <c r="J154" s="408">
        <v>1</v>
      </c>
      <c r="K154" s="404">
        <v>2</v>
      </c>
      <c r="L154" s="405">
        <v>4</v>
      </c>
      <c r="M154" s="405">
        <v>6</v>
      </c>
      <c r="N154" s="406">
        <v>1</v>
      </c>
      <c r="O154" s="407">
        <v>4</v>
      </c>
      <c r="P154" s="405">
        <v>5</v>
      </c>
      <c r="Q154" s="405">
        <v>9</v>
      </c>
      <c r="R154" s="408">
        <v>1</v>
      </c>
      <c r="S154" s="404">
        <v>3</v>
      </c>
      <c r="T154" s="405">
        <v>5</v>
      </c>
      <c r="U154" s="405">
        <v>8</v>
      </c>
      <c r="V154" s="406">
        <v>1</v>
      </c>
      <c r="W154" s="407">
        <v>3</v>
      </c>
      <c r="X154" s="405">
        <v>1</v>
      </c>
      <c r="Y154" s="405">
        <v>4</v>
      </c>
      <c r="Z154" s="408">
        <v>1</v>
      </c>
      <c r="AA154" s="404">
        <v>23</v>
      </c>
      <c r="AB154" s="405">
        <v>19</v>
      </c>
      <c r="AC154" s="405">
        <v>42</v>
      </c>
      <c r="AD154" s="406">
        <v>6</v>
      </c>
    </row>
    <row r="155" spans="1:30" s="403" customFormat="1" x14ac:dyDescent="0.35">
      <c r="A155" s="541">
        <v>145</v>
      </c>
      <c r="B155" s="536" t="s">
        <v>149</v>
      </c>
      <c r="C155" s="404">
        <v>2</v>
      </c>
      <c r="D155" s="405">
        <v>4</v>
      </c>
      <c r="E155" s="405">
        <v>6</v>
      </c>
      <c r="F155" s="406">
        <v>1</v>
      </c>
      <c r="G155" s="407">
        <v>4</v>
      </c>
      <c r="H155" s="405">
        <v>3</v>
      </c>
      <c r="I155" s="405">
        <v>7</v>
      </c>
      <c r="J155" s="408">
        <v>1</v>
      </c>
      <c r="K155" s="404">
        <v>0</v>
      </c>
      <c r="L155" s="405">
        <v>3</v>
      </c>
      <c r="M155" s="405">
        <v>3</v>
      </c>
      <c r="N155" s="406">
        <v>1</v>
      </c>
      <c r="O155" s="407">
        <v>3</v>
      </c>
      <c r="P155" s="405">
        <v>4</v>
      </c>
      <c r="Q155" s="405">
        <v>7</v>
      </c>
      <c r="R155" s="408">
        <v>1</v>
      </c>
      <c r="S155" s="404">
        <v>2</v>
      </c>
      <c r="T155" s="405">
        <v>3</v>
      </c>
      <c r="U155" s="405">
        <v>5</v>
      </c>
      <c r="V155" s="406">
        <v>1</v>
      </c>
      <c r="W155" s="407">
        <v>4</v>
      </c>
      <c r="X155" s="405">
        <v>1</v>
      </c>
      <c r="Y155" s="405">
        <v>5</v>
      </c>
      <c r="Z155" s="408">
        <v>1</v>
      </c>
      <c r="AA155" s="404">
        <v>15</v>
      </c>
      <c r="AB155" s="405">
        <v>18</v>
      </c>
      <c r="AC155" s="405">
        <v>33</v>
      </c>
      <c r="AD155" s="406">
        <v>6</v>
      </c>
    </row>
    <row r="156" spans="1:30" s="403" customFormat="1" x14ac:dyDescent="0.35">
      <c r="A156" s="541">
        <v>146</v>
      </c>
      <c r="B156" s="536" t="s">
        <v>150</v>
      </c>
      <c r="C156" s="404">
        <v>0</v>
      </c>
      <c r="D156" s="405">
        <v>6</v>
      </c>
      <c r="E156" s="405">
        <v>6</v>
      </c>
      <c r="F156" s="406">
        <v>1</v>
      </c>
      <c r="G156" s="407">
        <v>10</v>
      </c>
      <c r="H156" s="405">
        <v>5</v>
      </c>
      <c r="I156" s="405">
        <v>15</v>
      </c>
      <c r="J156" s="408">
        <v>1</v>
      </c>
      <c r="K156" s="404">
        <v>6</v>
      </c>
      <c r="L156" s="405">
        <v>7</v>
      </c>
      <c r="M156" s="405">
        <v>13</v>
      </c>
      <c r="N156" s="406">
        <v>1</v>
      </c>
      <c r="O156" s="407">
        <v>5</v>
      </c>
      <c r="P156" s="405">
        <v>4</v>
      </c>
      <c r="Q156" s="405">
        <v>9</v>
      </c>
      <c r="R156" s="408">
        <v>1</v>
      </c>
      <c r="S156" s="404">
        <v>7</v>
      </c>
      <c r="T156" s="405">
        <v>2</v>
      </c>
      <c r="U156" s="405">
        <v>9</v>
      </c>
      <c r="V156" s="406">
        <v>1</v>
      </c>
      <c r="W156" s="407">
        <v>8</v>
      </c>
      <c r="X156" s="405">
        <v>4</v>
      </c>
      <c r="Y156" s="405">
        <v>12</v>
      </c>
      <c r="Z156" s="408">
        <v>1</v>
      </c>
      <c r="AA156" s="404">
        <v>36</v>
      </c>
      <c r="AB156" s="405">
        <v>28</v>
      </c>
      <c r="AC156" s="405">
        <v>64</v>
      </c>
      <c r="AD156" s="406">
        <v>6</v>
      </c>
    </row>
    <row r="157" spans="1:30" s="403" customFormat="1" x14ac:dyDescent="0.35">
      <c r="A157" s="547">
        <v>147</v>
      </c>
      <c r="B157" s="545" t="s">
        <v>151</v>
      </c>
      <c r="C157" s="434">
        <v>9</v>
      </c>
      <c r="D157" s="435">
        <v>4</v>
      </c>
      <c r="E157" s="435">
        <v>13</v>
      </c>
      <c r="F157" s="436">
        <v>1</v>
      </c>
      <c r="G157" s="437">
        <v>9</v>
      </c>
      <c r="H157" s="435">
        <v>14</v>
      </c>
      <c r="I157" s="435">
        <v>23</v>
      </c>
      <c r="J157" s="438">
        <v>1</v>
      </c>
      <c r="K157" s="434">
        <v>6</v>
      </c>
      <c r="L157" s="435">
        <v>8</v>
      </c>
      <c r="M157" s="435">
        <v>14</v>
      </c>
      <c r="N157" s="436">
        <v>1</v>
      </c>
      <c r="O157" s="437">
        <v>9</v>
      </c>
      <c r="P157" s="435">
        <v>6</v>
      </c>
      <c r="Q157" s="435">
        <v>15</v>
      </c>
      <c r="R157" s="438">
        <v>1</v>
      </c>
      <c r="S157" s="434">
        <v>6</v>
      </c>
      <c r="T157" s="435">
        <v>4</v>
      </c>
      <c r="U157" s="435">
        <v>10</v>
      </c>
      <c r="V157" s="436">
        <v>1</v>
      </c>
      <c r="W157" s="437">
        <v>10</v>
      </c>
      <c r="X157" s="435">
        <v>6</v>
      </c>
      <c r="Y157" s="435">
        <v>16</v>
      </c>
      <c r="Z157" s="438">
        <v>1</v>
      </c>
      <c r="AA157" s="434">
        <v>49</v>
      </c>
      <c r="AB157" s="435">
        <v>42</v>
      </c>
      <c r="AC157" s="435">
        <v>91</v>
      </c>
      <c r="AD157" s="436">
        <v>6</v>
      </c>
    </row>
    <row r="158" spans="1:30" s="403" customFormat="1" x14ac:dyDescent="0.35">
      <c r="A158" s="31"/>
      <c r="B158" s="555" t="s">
        <v>627</v>
      </c>
      <c r="C158" s="560">
        <v>99</v>
      </c>
      <c r="D158" s="558">
        <v>96</v>
      </c>
      <c r="E158" s="558">
        <v>195</v>
      </c>
      <c r="F158" s="561">
        <v>16</v>
      </c>
      <c r="G158" s="557">
        <v>113</v>
      </c>
      <c r="H158" s="558">
        <v>100</v>
      </c>
      <c r="I158" s="558">
        <v>213</v>
      </c>
      <c r="J158" s="559">
        <v>17</v>
      </c>
      <c r="K158" s="560">
        <v>104</v>
      </c>
      <c r="L158" s="558">
        <v>88</v>
      </c>
      <c r="M158" s="558">
        <v>192</v>
      </c>
      <c r="N158" s="561">
        <v>15</v>
      </c>
      <c r="O158" s="557">
        <v>103</v>
      </c>
      <c r="P158" s="558">
        <v>74</v>
      </c>
      <c r="Q158" s="558">
        <v>177</v>
      </c>
      <c r="R158" s="559">
        <v>15</v>
      </c>
      <c r="S158" s="560">
        <v>96</v>
      </c>
      <c r="T158" s="558">
        <v>96</v>
      </c>
      <c r="U158" s="558">
        <v>192</v>
      </c>
      <c r="V158" s="561">
        <v>16</v>
      </c>
      <c r="W158" s="557">
        <v>104</v>
      </c>
      <c r="X158" s="558">
        <v>87</v>
      </c>
      <c r="Y158" s="558">
        <v>191</v>
      </c>
      <c r="Z158" s="559">
        <v>16</v>
      </c>
      <c r="AA158" s="560">
        <v>619</v>
      </c>
      <c r="AB158" s="558">
        <v>541</v>
      </c>
      <c r="AC158" s="558">
        <v>1160</v>
      </c>
      <c r="AD158" s="561">
        <v>95</v>
      </c>
    </row>
    <row r="159" spans="1:30" s="403" customFormat="1" x14ac:dyDescent="0.35">
      <c r="A159" s="571"/>
      <c r="B159" s="552" t="s">
        <v>194</v>
      </c>
      <c r="C159" s="569"/>
      <c r="D159" s="567"/>
      <c r="E159" s="567"/>
      <c r="F159" s="570"/>
      <c r="G159" s="566"/>
      <c r="H159" s="567"/>
      <c r="I159" s="567"/>
      <c r="J159" s="568"/>
      <c r="K159" s="569"/>
      <c r="L159" s="567"/>
      <c r="M159" s="567"/>
      <c r="N159" s="570"/>
      <c r="O159" s="566"/>
      <c r="P159" s="567"/>
      <c r="Q159" s="567"/>
      <c r="R159" s="568"/>
      <c r="S159" s="569"/>
      <c r="T159" s="567"/>
      <c r="U159" s="567"/>
      <c r="V159" s="570"/>
      <c r="W159" s="566"/>
      <c r="X159" s="567"/>
      <c r="Y159" s="567"/>
      <c r="Z159" s="568"/>
      <c r="AA159" s="569"/>
      <c r="AB159" s="567"/>
      <c r="AC159" s="567"/>
      <c r="AD159" s="570"/>
    </row>
    <row r="160" spans="1:30" s="403" customFormat="1" x14ac:dyDescent="0.35">
      <c r="A160" s="541">
        <v>148</v>
      </c>
      <c r="B160" s="536" t="s">
        <v>152</v>
      </c>
      <c r="C160" s="404">
        <v>20</v>
      </c>
      <c r="D160" s="405">
        <v>14</v>
      </c>
      <c r="E160" s="405">
        <v>34</v>
      </c>
      <c r="F160" s="406">
        <v>1</v>
      </c>
      <c r="G160" s="407">
        <v>26</v>
      </c>
      <c r="H160" s="405">
        <v>24</v>
      </c>
      <c r="I160" s="405">
        <v>50</v>
      </c>
      <c r="J160" s="408">
        <v>2</v>
      </c>
      <c r="K160" s="404">
        <v>12</v>
      </c>
      <c r="L160" s="405">
        <v>21</v>
      </c>
      <c r="M160" s="405">
        <v>33</v>
      </c>
      <c r="N160" s="406">
        <v>1</v>
      </c>
      <c r="O160" s="407">
        <v>29</v>
      </c>
      <c r="P160" s="405">
        <v>22</v>
      </c>
      <c r="Q160" s="405">
        <v>51</v>
      </c>
      <c r="R160" s="408">
        <v>2</v>
      </c>
      <c r="S160" s="404">
        <v>30</v>
      </c>
      <c r="T160" s="405">
        <v>24</v>
      </c>
      <c r="U160" s="405">
        <v>54</v>
      </c>
      <c r="V160" s="406">
        <v>2</v>
      </c>
      <c r="W160" s="407">
        <v>26</v>
      </c>
      <c r="X160" s="405">
        <v>26</v>
      </c>
      <c r="Y160" s="405">
        <v>52</v>
      </c>
      <c r="Z160" s="408">
        <v>2</v>
      </c>
      <c r="AA160" s="404">
        <v>143</v>
      </c>
      <c r="AB160" s="405">
        <v>131</v>
      </c>
      <c r="AC160" s="405">
        <v>274</v>
      </c>
      <c r="AD160" s="406">
        <v>10</v>
      </c>
    </row>
    <row r="161" spans="1:30" s="403" customFormat="1" x14ac:dyDescent="0.35">
      <c r="A161" s="541">
        <v>149</v>
      </c>
      <c r="B161" s="536" t="s">
        <v>153</v>
      </c>
      <c r="C161" s="404">
        <v>0</v>
      </c>
      <c r="D161" s="405">
        <v>0</v>
      </c>
      <c r="E161" s="405">
        <v>0</v>
      </c>
      <c r="F161" s="406">
        <v>0</v>
      </c>
      <c r="G161" s="407">
        <v>3</v>
      </c>
      <c r="H161" s="405">
        <v>3</v>
      </c>
      <c r="I161" s="405">
        <v>6</v>
      </c>
      <c r="J161" s="408">
        <v>1</v>
      </c>
      <c r="K161" s="404">
        <v>1</v>
      </c>
      <c r="L161" s="405">
        <v>0</v>
      </c>
      <c r="M161" s="405">
        <v>1</v>
      </c>
      <c r="N161" s="406">
        <v>1</v>
      </c>
      <c r="O161" s="407">
        <v>2</v>
      </c>
      <c r="P161" s="405">
        <v>2</v>
      </c>
      <c r="Q161" s="405">
        <v>4</v>
      </c>
      <c r="R161" s="408">
        <v>1</v>
      </c>
      <c r="S161" s="404">
        <v>0</v>
      </c>
      <c r="T161" s="405">
        <v>0</v>
      </c>
      <c r="U161" s="405">
        <v>0</v>
      </c>
      <c r="V161" s="406">
        <v>0</v>
      </c>
      <c r="W161" s="407">
        <v>1</v>
      </c>
      <c r="X161" s="405">
        <v>1</v>
      </c>
      <c r="Y161" s="405">
        <v>2</v>
      </c>
      <c r="Z161" s="408">
        <v>1</v>
      </c>
      <c r="AA161" s="404">
        <v>7</v>
      </c>
      <c r="AB161" s="405">
        <v>6</v>
      </c>
      <c r="AC161" s="405">
        <v>13</v>
      </c>
      <c r="AD161" s="406">
        <v>4</v>
      </c>
    </row>
    <row r="162" spans="1:30" s="403" customFormat="1" x14ac:dyDescent="0.35">
      <c r="A162" s="541">
        <v>150</v>
      </c>
      <c r="B162" s="536" t="s">
        <v>154</v>
      </c>
      <c r="C162" s="404">
        <v>0</v>
      </c>
      <c r="D162" s="405">
        <v>0</v>
      </c>
      <c r="E162" s="405">
        <v>0</v>
      </c>
      <c r="F162" s="406">
        <v>0</v>
      </c>
      <c r="G162" s="407">
        <v>0</v>
      </c>
      <c r="H162" s="405">
        <v>0</v>
      </c>
      <c r="I162" s="405">
        <v>0</v>
      </c>
      <c r="J162" s="408">
        <v>0</v>
      </c>
      <c r="K162" s="404">
        <v>0</v>
      </c>
      <c r="L162" s="405">
        <v>0</v>
      </c>
      <c r="M162" s="405">
        <v>0</v>
      </c>
      <c r="N162" s="406">
        <v>0</v>
      </c>
      <c r="O162" s="407">
        <v>0</v>
      </c>
      <c r="P162" s="405">
        <v>0</v>
      </c>
      <c r="Q162" s="405">
        <v>0</v>
      </c>
      <c r="R162" s="408">
        <v>0</v>
      </c>
      <c r="S162" s="404">
        <v>2</v>
      </c>
      <c r="T162" s="405">
        <v>0</v>
      </c>
      <c r="U162" s="405">
        <v>2</v>
      </c>
      <c r="V162" s="406">
        <v>1</v>
      </c>
      <c r="W162" s="407">
        <v>0</v>
      </c>
      <c r="X162" s="405">
        <v>1</v>
      </c>
      <c r="Y162" s="405">
        <v>1</v>
      </c>
      <c r="Z162" s="408">
        <v>1</v>
      </c>
      <c r="AA162" s="404">
        <v>2</v>
      </c>
      <c r="AB162" s="405">
        <v>1</v>
      </c>
      <c r="AC162" s="405">
        <v>3</v>
      </c>
      <c r="AD162" s="406">
        <v>2</v>
      </c>
    </row>
    <row r="163" spans="1:30" s="403" customFormat="1" x14ac:dyDescent="0.35">
      <c r="A163" s="541">
        <v>151</v>
      </c>
      <c r="B163" s="536" t="s">
        <v>155</v>
      </c>
      <c r="C163" s="404">
        <v>14</v>
      </c>
      <c r="D163" s="405">
        <v>16</v>
      </c>
      <c r="E163" s="405">
        <v>30</v>
      </c>
      <c r="F163" s="406">
        <v>1</v>
      </c>
      <c r="G163" s="407">
        <v>13</v>
      </c>
      <c r="H163" s="405">
        <v>7</v>
      </c>
      <c r="I163" s="405">
        <v>20</v>
      </c>
      <c r="J163" s="408">
        <v>1</v>
      </c>
      <c r="K163" s="404">
        <v>11</v>
      </c>
      <c r="L163" s="405">
        <v>16</v>
      </c>
      <c r="M163" s="405">
        <v>27</v>
      </c>
      <c r="N163" s="406">
        <v>1</v>
      </c>
      <c r="O163" s="407">
        <v>14</v>
      </c>
      <c r="P163" s="405">
        <v>13</v>
      </c>
      <c r="Q163" s="405">
        <v>27</v>
      </c>
      <c r="R163" s="408">
        <v>1</v>
      </c>
      <c r="S163" s="404">
        <v>11</v>
      </c>
      <c r="T163" s="405">
        <v>11</v>
      </c>
      <c r="U163" s="405">
        <v>22</v>
      </c>
      <c r="V163" s="406">
        <v>1</v>
      </c>
      <c r="W163" s="407">
        <v>20</v>
      </c>
      <c r="X163" s="405">
        <v>11</v>
      </c>
      <c r="Y163" s="405">
        <v>31</v>
      </c>
      <c r="Z163" s="408">
        <v>1</v>
      </c>
      <c r="AA163" s="404">
        <v>83</v>
      </c>
      <c r="AB163" s="405">
        <v>74</v>
      </c>
      <c r="AC163" s="405">
        <v>157</v>
      </c>
      <c r="AD163" s="406">
        <v>6</v>
      </c>
    </row>
    <row r="164" spans="1:30" s="403" customFormat="1" x14ac:dyDescent="0.35">
      <c r="A164" s="541">
        <v>152</v>
      </c>
      <c r="B164" s="536" t="s">
        <v>156</v>
      </c>
      <c r="C164" s="404">
        <v>5</v>
      </c>
      <c r="D164" s="405">
        <v>4</v>
      </c>
      <c r="E164" s="405">
        <v>9</v>
      </c>
      <c r="F164" s="406">
        <v>1</v>
      </c>
      <c r="G164" s="407">
        <v>5</v>
      </c>
      <c r="H164" s="405">
        <v>4</v>
      </c>
      <c r="I164" s="405">
        <v>9</v>
      </c>
      <c r="J164" s="408">
        <v>1</v>
      </c>
      <c r="K164" s="404">
        <v>10</v>
      </c>
      <c r="L164" s="405">
        <v>6</v>
      </c>
      <c r="M164" s="405">
        <v>16</v>
      </c>
      <c r="N164" s="406">
        <v>1</v>
      </c>
      <c r="O164" s="407">
        <v>12</v>
      </c>
      <c r="P164" s="405">
        <v>9</v>
      </c>
      <c r="Q164" s="405">
        <v>21</v>
      </c>
      <c r="R164" s="408">
        <v>1</v>
      </c>
      <c r="S164" s="404">
        <v>6</v>
      </c>
      <c r="T164" s="405">
        <v>4</v>
      </c>
      <c r="U164" s="405">
        <v>10</v>
      </c>
      <c r="V164" s="406">
        <v>1</v>
      </c>
      <c r="W164" s="407">
        <v>6</v>
      </c>
      <c r="X164" s="405">
        <v>5</v>
      </c>
      <c r="Y164" s="405">
        <v>11</v>
      </c>
      <c r="Z164" s="408">
        <v>1</v>
      </c>
      <c r="AA164" s="404">
        <v>44</v>
      </c>
      <c r="AB164" s="405">
        <v>32</v>
      </c>
      <c r="AC164" s="405">
        <v>76</v>
      </c>
      <c r="AD164" s="406">
        <v>6</v>
      </c>
    </row>
    <row r="165" spans="1:30" s="403" customFormat="1" x14ac:dyDescent="0.35">
      <c r="A165" s="541">
        <v>153</v>
      </c>
      <c r="B165" s="536" t="s">
        <v>157</v>
      </c>
      <c r="C165" s="404">
        <v>4</v>
      </c>
      <c r="D165" s="405">
        <v>6</v>
      </c>
      <c r="E165" s="405">
        <v>10</v>
      </c>
      <c r="F165" s="406">
        <v>1</v>
      </c>
      <c r="G165" s="407">
        <v>8</v>
      </c>
      <c r="H165" s="405">
        <v>6</v>
      </c>
      <c r="I165" s="405">
        <v>14</v>
      </c>
      <c r="J165" s="408">
        <v>1</v>
      </c>
      <c r="K165" s="404">
        <v>14</v>
      </c>
      <c r="L165" s="405">
        <v>11</v>
      </c>
      <c r="M165" s="405">
        <v>25</v>
      </c>
      <c r="N165" s="406">
        <v>1</v>
      </c>
      <c r="O165" s="407">
        <v>6</v>
      </c>
      <c r="P165" s="405">
        <v>8</v>
      </c>
      <c r="Q165" s="405">
        <v>14</v>
      </c>
      <c r="R165" s="408">
        <v>1</v>
      </c>
      <c r="S165" s="404">
        <v>10</v>
      </c>
      <c r="T165" s="405">
        <v>6</v>
      </c>
      <c r="U165" s="405">
        <v>16</v>
      </c>
      <c r="V165" s="406">
        <v>1</v>
      </c>
      <c r="W165" s="407">
        <v>5</v>
      </c>
      <c r="X165" s="405">
        <v>7</v>
      </c>
      <c r="Y165" s="405">
        <v>12</v>
      </c>
      <c r="Z165" s="408">
        <v>1</v>
      </c>
      <c r="AA165" s="404">
        <v>47</v>
      </c>
      <c r="AB165" s="405">
        <v>44</v>
      </c>
      <c r="AC165" s="405">
        <v>91</v>
      </c>
      <c r="AD165" s="406">
        <v>6</v>
      </c>
    </row>
    <row r="166" spans="1:30" s="409" customFormat="1" x14ac:dyDescent="0.35">
      <c r="A166" s="541">
        <v>154</v>
      </c>
      <c r="B166" s="536" t="s">
        <v>158</v>
      </c>
      <c r="C166" s="404">
        <v>1</v>
      </c>
      <c r="D166" s="405">
        <v>2</v>
      </c>
      <c r="E166" s="405">
        <v>3</v>
      </c>
      <c r="F166" s="406">
        <v>1</v>
      </c>
      <c r="G166" s="407">
        <v>0</v>
      </c>
      <c r="H166" s="405">
        <v>6</v>
      </c>
      <c r="I166" s="405">
        <v>6</v>
      </c>
      <c r="J166" s="408">
        <v>1</v>
      </c>
      <c r="K166" s="404">
        <v>1</v>
      </c>
      <c r="L166" s="405">
        <v>2</v>
      </c>
      <c r="M166" s="405">
        <v>3</v>
      </c>
      <c r="N166" s="406">
        <v>1</v>
      </c>
      <c r="O166" s="407">
        <v>2</v>
      </c>
      <c r="P166" s="405">
        <v>1</v>
      </c>
      <c r="Q166" s="405">
        <v>3</v>
      </c>
      <c r="R166" s="408">
        <v>1</v>
      </c>
      <c r="S166" s="404">
        <v>2</v>
      </c>
      <c r="T166" s="405">
        <v>2</v>
      </c>
      <c r="U166" s="405">
        <v>4</v>
      </c>
      <c r="V166" s="406">
        <v>1</v>
      </c>
      <c r="W166" s="407">
        <v>2</v>
      </c>
      <c r="X166" s="405">
        <v>1</v>
      </c>
      <c r="Y166" s="405">
        <v>3</v>
      </c>
      <c r="Z166" s="408">
        <v>1</v>
      </c>
      <c r="AA166" s="404">
        <v>8</v>
      </c>
      <c r="AB166" s="405">
        <v>14</v>
      </c>
      <c r="AC166" s="405">
        <v>22</v>
      </c>
      <c r="AD166" s="406">
        <v>6</v>
      </c>
    </row>
    <row r="167" spans="1:30" s="409" customFormat="1" x14ac:dyDescent="0.35">
      <c r="A167" s="541">
        <v>155</v>
      </c>
      <c r="B167" s="536" t="s">
        <v>159</v>
      </c>
      <c r="C167" s="404">
        <v>4</v>
      </c>
      <c r="D167" s="405">
        <v>2</v>
      </c>
      <c r="E167" s="405">
        <v>6</v>
      </c>
      <c r="F167" s="406">
        <v>1</v>
      </c>
      <c r="G167" s="407">
        <v>5</v>
      </c>
      <c r="H167" s="405">
        <v>2</v>
      </c>
      <c r="I167" s="405">
        <v>7</v>
      </c>
      <c r="J167" s="408">
        <v>1</v>
      </c>
      <c r="K167" s="404">
        <v>1</v>
      </c>
      <c r="L167" s="405">
        <v>2</v>
      </c>
      <c r="M167" s="405">
        <v>3</v>
      </c>
      <c r="N167" s="406">
        <v>1</v>
      </c>
      <c r="O167" s="407">
        <v>2</v>
      </c>
      <c r="P167" s="405">
        <v>2</v>
      </c>
      <c r="Q167" s="405">
        <v>4</v>
      </c>
      <c r="R167" s="408">
        <v>1</v>
      </c>
      <c r="S167" s="404">
        <v>3</v>
      </c>
      <c r="T167" s="405">
        <v>1</v>
      </c>
      <c r="U167" s="405">
        <v>4</v>
      </c>
      <c r="V167" s="406">
        <v>1</v>
      </c>
      <c r="W167" s="407">
        <v>5</v>
      </c>
      <c r="X167" s="405">
        <v>8</v>
      </c>
      <c r="Y167" s="405">
        <v>13</v>
      </c>
      <c r="Z167" s="408">
        <v>1</v>
      </c>
      <c r="AA167" s="404">
        <v>20</v>
      </c>
      <c r="AB167" s="405">
        <v>17</v>
      </c>
      <c r="AC167" s="405">
        <v>37</v>
      </c>
      <c r="AD167" s="406">
        <v>6</v>
      </c>
    </row>
    <row r="168" spans="1:30" s="403" customFormat="1" x14ac:dyDescent="0.35">
      <c r="A168" s="541">
        <v>156</v>
      </c>
      <c r="B168" s="536" t="s">
        <v>160</v>
      </c>
      <c r="C168" s="404">
        <v>6</v>
      </c>
      <c r="D168" s="405">
        <v>2</v>
      </c>
      <c r="E168" s="405">
        <v>8</v>
      </c>
      <c r="F168" s="406">
        <v>1</v>
      </c>
      <c r="G168" s="407">
        <v>2</v>
      </c>
      <c r="H168" s="405">
        <v>5</v>
      </c>
      <c r="I168" s="405">
        <v>7</v>
      </c>
      <c r="J168" s="408">
        <v>1</v>
      </c>
      <c r="K168" s="404">
        <v>1</v>
      </c>
      <c r="L168" s="405">
        <v>8</v>
      </c>
      <c r="M168" s="405">
        <v>9</v>
      </c>
      <c r="N168" s="406">
        <v>1</v>
      </c>
      <c r="O168" s="407">
        <v>6</v>
      </c>
      <c r="P168" s="405">
        <v>3</v>
      </c>
      <c r="Q168" s="405">
        <v>9</v>
      </c>
      <c r="R168" s="408">
        <v>1</v>
      </c>
      <c r="S168" s="404">
        <v>4</v>
      </c>
      <c r="T168" s="405">
        <v>9</v>
      </c>
      <c r="U168" s="405">
        <v>13</v>
      </c>
      <c r="V168" s="406">
        <v>1</v>
      </c>
      <c r="W168" s="407">
        <v>4</v>
      </c>
      <c r="X168" s="405">
        <v>2</v>
      </c>
      <c r="Y168" s="405">
        <v>6</v>
      </c>
      <c r="Z168" s="408">
        <v>1</v>
      </c>
      <c r="AA168" s="404">
        <v>23</v>
      </c>
      <c r="AB168" s="405">
        <v>29</v>
      </c>
      <c r="AC168" s="405">
        <v>52</v>
      </c>
      <c r="AD168" s="406">
        <v>6</v>
      </c>
    </row>
    <row r="169" spans="1:30" s="403" customFormat="1" x14ac:dyDescent="0.35">
      <c r="A169" s="541">
        <v>157</v>
      </c>
      <c r="B169" s="536" t="s">
        <v>161</v>
      </c>
      <c r="C169" s="404">
        <v>2</v>
      </c>
      <c r="D169" s="405">
        <v>1</v>
      </c>
      <c r="E169" s="405">
        <v>3</v>
      </c>
      <c r="F169" s="406">
        <v>1</v>
      </c>
      <c r="G169" s="407">
        <v>1</v>
      </c>
      <c r="H169" s="405">
        <v>3</v>
      </c>
      <c r="I169" s="405">
        <v>4</v>
      </c>
      <c r="J169" s="408">
        <v>1</v>
      </c>
      <c r="K169" s="404">
        <v>3</v>
      </c>
      <c r="L169" s="405">
        <v>0</v>
      </c>
      <c r="M169" s="405">
        <v>3</v>
      </c>
      <c r="N169" s="406">
        <v>1</v>
      </c>
      <c r="O169" s="407">
        <v>2</v>
      </c>
      <c r="P169" s="405">
        <v>1</v>
      </c>
      <c r="Q169" s="405">
        <v>3</v>
      </c>
      <c r="R169" s="408">
        <v>1</v>
      </c>
      <c r="S169" s="404">
        <v>0</v>
      </c>
      <c r="T169" s="405">
        <v>3</v>
      </c>
      <c r="U169" s="405">
        <v>3</v>
      </c>
      <c r="V169" s="406">
        <v>1</v>
      </c>
      <c r="W169" s="407">
        <v>1</v>
      </c>
      <c r="X169" s="405">
        <v>0</v>
      </c>
      <c r="Y169" s="405">
        <v>1</v>
      </c>
      <c r="Z169" s="408">
        <v>1</v>
      </c>
      <c r="AA169" s="404">
        <v>9</v>
      </c>
      <c r="AB169" s="405">
        <v>8</v>
      </c>
      <c r="AC169" s="405">
        <v>17</v>
      </c>
      <c r="AD169" s="406">
        <v>6</v>
      </c>
    </row>
    <row r="170" spans="1:30" s="403" customFormat="1" x14ac:dyDescent="0.35">
      <c r="A170" s="541">
        <v>158</v>
      </c>
      <c r="B170" s="536" t="s">
        <v>162</v>
      </c>
      <c r="C170" s="404">
        <v>8</v>
      </c>
      <c r="D170" s="405">
        <v>6</v>
      </c>
      <c r="E170" s="405">
        <v>14</v>
      </c>
      <c r="F170" s="406">
        <v>1</v>
      </c>
      <c r="G170" s="407">
        <v>7</v>
      </c>
      <c r="H170" s="405">
        <v>6</v>
      </c>
      <c r="I170" s="405">
        <v>13</v>
      </c>
      <c r="J170" s="408">
        <v>1</v>
      </c>
      <c r="K170" s="404">
        <v>3</v>
      </c>
      <c r="L170" s="405">
        <v>8</v>
      </c>
      <c r="M170" s="405">
        <v>11</v>
      </c>
      <c r="N170" s="406">
        <v>1</v>
      </c>
      <c r="O170" s="407">
        <v>7</v>
      </c>
      <c r="P170" s="405">
        <v>2</v>
      </c>
      <c r="Q170" s="405">
        <v>9</v>
      </c>
      <c r="R170" s="408">
        <v>1</v>
      </c>
      <c r="S170" s="404">
        <v>11</v>
      </c>
      <c r="T170" s="405">
        <v>12</v>
      </c>
      <c r="U170" s="405">
        <v>23</v>
      </c>
      <c r="V170" s="406">
        <v>1</v>
      </c>
      <c r="W170" s="407">
        <v>9</v>
      </c>
      <c r="X170" s="405">
        <v>4</v>
      </c>
      <c r="Y170" s="405">
        <v>13</v>
      </c>
      <c r="Z170" s="408">
        <v>1</v>
      </c>
      <c r="AA170" s="404">
        <v>45</v>
      </c>
      <c r="AB170" s="405">
        <v>38</v>
      </c>
      <c r="AC170" s="405">
        <v>83</v>
      </c>
      <c r="AD170" s="406">
        <v>6</v>
      </c>
    </row>
    <row r="171" spans="1:30" s="403" customFormat="1" x14ac:dyDescent="0.35">
      <c r="A171" s="541">
        <v>159</v>
      </c>
      <c r="B171" s="536" t="s">
        <v>163</v>
      </c>
      <c r="C171" s="404">
        <v>4</v>
      </c>
      <c r="D171" s="405">
        <v>8</v>
      </c>
      <c r="E171" s="405">
        <v>12</v>
      </c>
      <c r="F171" s="406">
        <v>1</v>
      </c>
      <c r="G171" s="407">
        <v>6</v>
      </c>
      <c r="H171" s="405">
        <v>9</v>
      </c>
      <c r="I171" s="405">
        <v>15</v>
      </c>
      <c r="J171" s="408">
        <v>1</v>
      </c>
      <c r="K171" s="404">
        <v>6</v>
      </c>
      <c r="L171" s="405">
        <v>5</v>
      </c>
      <c r="M171" s="405">
        <v>11</v>
      </c>
      <c r="N171" s="406">
        <v>1</v>
      </c>
      <c r="O171" s="407">
        <v>9</v>
      </c>
      <c r="P171" s="405">
        <v>10</v>
      </c>
      <c r="Q171" s="405">
        <v>19</v>
      </c>
      <c r="R171" s="408">
        <v>1</v>
      </c>
      <c r="S171" s="404">
        <v>5</v>
      </c>
      <c r="T171" s="405">
        <v>13</v>
      </c>
      <c r="U171" s="405">
        <v>18</v>
      </c>
      <c r="V171" s="406">
        <v>1</v>
      </c>
      <c r="W171" s="407">
        <v>17</v>
      </c>
      <c r="X171" s="405">
        <v>8</v>
      </c>
      <c r="Y171" s="405">
        <v>25</v>
      </c>
      <c r="Z171" s="408">
        <v>1</v>
      </c>
      <c r="AA171" s="404">
        <v>47</v>
      </c>
      <c r="AB171" s="405">
        <v>53</v>
      </c>
      <c r="AC171" s="405">
        <v>100</v>
      </c>
      <c r="AD171" s="406">
        <v>6</v>
      </c>
    </row>
    <row r="172" spans="1:30" s="403" customFormat="1" x14ac:dyDescent="0.35">
      <c r="A172" s="541">
        <v>160</v>
      </c>
      <c r="B172" s="536" t="s">
        <v>164</v>
      </c>
      <c r="C172" s="404">
        <v>1</v>
      </c>
      <c r="D172" s="405">
        <v>3</v>
      </c>
      <c r="E172" s="405">
        <v>4</v>
      </c>
      <c r="F172" s="406">
        <v>1</v>
      </c>
      <c r="G172" s="407">
        <v>2</v>
      </c>
      <c r="H172" s="405">
        <v>1</v>
      </c>
      <c r="I172" s="405">
        <v>3</v>
      </c>
      <c r="J172" s="408">
        <v>1</v>
      </c>
      <c r="K172" s="404">
        <v>3</v>
      </c>
      <c r="L172" s="405">
        <v>5</v>
      </c>
      <c r="M172" s="405">
        <v>8</v>
      </c>
      <c r="N172" s="406">
        <v>1</v>
      </c>
      <c r="O172" s="407">
        <v>3</v>
      </c>
      <c r="P172" s="405">
        <v>3</v>
      </c>
      <c r="Q172" s="405">
        <v>6</v>
      </c>
      <c r="R172" s="408">
        <v>1</v>
      </c>
      <c r="S172" s="404">
        <v>2</v>
      </c>
      <c r="T172" s="405">
        <v>4</v>
      </c>
      <c r="U172" s="405">
        <v>6</v>
      </c>
      <c r="V172" s="406">
        <v>1</v>
      </c>
      <c r="W172" s="407">
        <v>4</v>
      </c>
      <c r="X172" s="405">
        <v>2</v>
      </c>
      <c r="Y172" s="405">
        <v>6</v>
      </c>
      <c r="Z172" s="408">
        <v>1</v>
      </c>
      <c r="AA172" s="404">
        <v>15</v>
      </c>
      <c r="AB172" s="405">
        <v>18</v>
      </c>
      <c r="AC172" s="405">
        <v>33</v>
      </c>
      <c r="AD172" s="406">
        <v>6</v>
      </c>
    </row>
    <row r="173" spans="1:30" s="403" customFormat="1" x14ac:dyDescent="0.35">
      <c r="A173" s="541">
        <v>161</v>
      </c>
      <c r="B173" s="536" t="s">
        <v>165</v>
      </c>
      <c r="C173" s="404">
        <v>11</v>
      </c>
      <c r="D173" s="405">
        <v>6</v>
      </c>
      <c r="E173" s="405">
        <v>17</v>
      </c>
      <c r="F173" s="406">
        <v>1</v>
      </c>
      <c r="G173" s="407">
        <v>11</v>
      </c>
      <c r="H173" s="405">
        <v>2</v>
      </c>
      <c r="I173" s="405">
        <v>13</v>
      </c>
      <c r="J173" s="408">
        <v>1</v>
      </c>
      <c r="K173" s="404">
        <v>7</v>
      </c>
      <c r="L173" s="405">
        <v>7</v>
      </c>
      <c r="M173" s="405">
        <v>14</v>
      </c>
      <c r="N173" s="406">
        <v>1</v>
      </c>
      <c r="O173" s="407">
        <v>3</v>
      </c>
      <c r="P173" s="405">
        <v>5</v>
      </c>
      <c r="Q173" s="405">
        <v>8</v>
      </c>
      <c r="R173" s="408">
        <v>1</v>
      </c>
      <c r="S173" s="404">
        <v>4</v>
      </c>
      <c r="T173" s="405">
        <v>10</v>
      </c>
      <c r="U173" s="405">
        <v>14</v>
      </c>
      <c r="V173" s="406">
        <v>1</v>
      </c>
      <c r="W173" s="407">
        <v>2</v>
      </c>
      <c r="X173" s="405">
        <v>5</v>
      </c>
      <c r="Y173" s="405">
        <v>7</v>
      </c>
      <c r="Z173" s="408">
        <v>1</v>
      </c>
      <c r="AA173" s="404">
        <v>38</v>
      </c>
      <c r="AB173" s="405">
        <v>35</v>
      </c>
      <c r="AC173" s="405">
        <v>73</v>
      </c>
      <c r="AD173" s="406">
        <v>6</v>
      </c>
    </row>
    <row r="174" spans="1:30" s="403" customFormat="1" x14ac:dyDescent="0.35">
      <c r="A174" s="541">
        <v>162</v>
      </c>
      <c r="B174" s="536" t="s">
        <v>166</v>
      </c>
      <c r="C174" s="404">
        <v>7</v>
      </c>
      <c r="D174" s="405">
        <v>17</v>
      </c>
      <c r="E174" s="405">
        <v>24</v>
      </c>
      <c r="F174" s="406">
        <v>1</v>
      </c>
      <c r="G174" s="407">
        <v>8</v>
      </c>
      <c r="H174" s="405">
        <v>9</v>
      </c>
      <c r="I174" s="405">
        <v>17</v>
      </c>
      <c r="J174" s="408">
        <v>1</v>
      </c>
      <c r="K174" s="404">
        <v>15</v>
      </c>
      <c r="L174" s="405">
        <v>11</v>
      </c>
      <c r="M174" s="405">
        <v>26</v>
      </c>
      <c r="N174" s="406">
        <v>1</v>
      </c>
      <c r="O174" s="407">
        <v>14</v>
      </c>
      <c r="P174" s="405">
        <v>8</v>
      </c>
      <c r="Q174" s="405">
        <v>22</v>
      </c>
      <c r="R174" s="408">
        <v>1</v>
      </c>
      <c r="S174" s="404">
        <v>13</v>
      </c>
      <c r="T174" s="405">
        <v>5</v>
      </c>
      <c r="U174" s="405">
        <v>18</v>
      </c>
      <c r="V174" s="406">
        <v>1</v>
      </c>
      <c r="W174" s="407">
        <v>17</v>
      </c>
      <c r="X174" s="405">
        <v>12</v>
      </c>
      <c r="Y174" s="405">
        <v>29</v>
      </c>
      <c r="Z174" s="408">
        <v>1</v>
      </c>
      <c r="AA174" s="404">
        <v>74</v>
      </c>
      <c r="AB174" s="405">
        <v>62</v>
      </c>
      <c r="AC174" s="405">
        <v>136</v>
      </c>
      <c r="AD174" s="406">
        <v>6</v>
      </c>
    </row>
    <row r="175" spans="1:30" s="403" customFormat="1" x14ac:dyDescent="0.35">
      <c r="A175" s="541">
        <v>163</v>
      </c>
      <c r="B175" s="536" t="s">
        <v>167</v>
      </c>
      <c r="C175" s="404">
        <v>8</v>
      </c>
      <c r="D175" s="405">
        <v>9</v>
      </c>
      <c r="E175" s="405">
        <v>17</v>
      </c>
      <c r="F175" s="406">
        <v>1</v>
      </c>
      <c r="G175" s="407">
        <v>7</v>
      </c>
      <c r="H175" s="405">
        <v>4</v>
      </c>
      <c r="I175" s="405">
        <v>11</v>
      </c>
      <c r="J175" s="408">
        <v>1</v>
      </c>
      <c r="K175" s="404">
        <v>3</v>
      </c>
      <c r="L175" s="405">
        <v>7</v>
      </c>
      <c r="M175" s="405">
        <v>10</v>
      </c>
      <c r="N175" s="406">
        <v>1</v>
      </c>
      <c r="O175" s="407">
        <v>6</v>
      </c>
      <c r="P175" s="405">
        <v>9</v>
      </c>
      <c r="Q175" s="405">
        <v>15</v>
      </c>
      <c r="R175" s="408">
        <v>1</v>
      </c>
      <c r="S175" s="404">
        <v>6</v>
      </c>
      <c r="T175" s="405">
        <v>5</v>
      </c>
      <c r="U175" s="405">
        <v>11</v>
      </c>
      <c r="V175" s="406">
        <v>1</v>
      </c>
      <c r="W175" s="407">
        <v>7</v>
      </c>
      <c r="X175" s="405">
        <v>0</v>
      </c>
      <c r="Y175" s="405">
        <v>7</v>
      </c>
      <c r="Z175" s="408">
        <v>1</v>
      </c>
      <c r="AA175" s="404">
        <v>37</v>
      </c>
      <c r="AB175" s="405">
        <v>34</v>
      </c>
      <c r="AC175" s="405">
        <v>71</v>
      </c>
      <c r="AD175" s="406">
        <v>6</v>
      </c>
    </row>
    <row r="176" spans="1:30" s="403" customFormat="1" x14ac:dyDescent="0.35">
      <c r="A176" s="547">
        <v>164</v>
      </c>
      <c r="B176" s="545" t="s">
        <v>168</v>
      </c>
      <c r="C176" s="434">
        <v>6</v>
      </c>
      <c r="D176" s="435">
        <v>2</v>
      </c>
      <c r="E176" s="435">
        <v>8</v>
      </c>
      <c r="F176" s="436">
        <v>1</v>
      </c>
      <c r="G176" s="437">
        <v>0</v>
      </c>
      <c r="H176" s="435">
        <v>4</v>
      </c>
      <c r="I176" s="435">
        <v>4</v>
      </c>
      <c r="J176" s="438">
        <v>1</v>
      </c>
      <c r="K176" s="434">
        <v>1</v>
      </c>
      <c r="L176" s="435">
        <v>2</v>
      </c>
      <c r="M176" s="435">
        <v>3</v>
      </c>
      <c r="N176" s="436">
        <v>1</v>
      </c>
      <c r="O176" s="437">
        <v>2</v>
      </c>
      <c r="P176" s="435">
        <v>0</v>
      </c>
      <c r="Q176" s="435">
        <v>2</v>
      </c>
      <c r="R176" s="438">
        <v>1</v>
      </c>
      <c r="S176" s="434">
        <v>1</v>
      </c>
      <c r="T176" s="435">
        <v>3</v>
      </c>
      <c r="U176" s="435">
        <v>4</v>
      </c>
      <c r="V176" s="436">
        <v>1</v>
      </c>
      <c r="W176" s="437">
        <v>4</v>
      </c>
      <c r="X176" s="435">
        <v>1</v>
      </c>
      <c r="Y176" s="435">
        <v>5</v>
      </c>
      <c r="Z176" s="438">
        <v>1</v>
      </c>
      <c r="AA176" s="434">
        <v>14</v>
      </c>
      <c r="AB176" s="435">
        <v>12</v>
      </c>
      <c r="AC176" s="435">
        <v>26</v>
      </c>
      <c r="AD176" s="436">
        <v>6</v>
      </c>
    </row>
    <row r="177" spans="1:30" s="403" customFormat="1" x14ac:dyDescent="0.35">
      <c r="A177" s="31"/>
      <c r="B177" s="555" t="s">
        <v>628</v>
      </c>
      <c r="C177" s="560">
        <v>101</v>
      </c>
      <c r="D177" s="558">
        <v>98</v>
      </c>
      <c r="E177" s="558">
        <v>199</v>
      </c>
      <c r="F177" s="561">
        <v>15</v>
      </c>
      <c r="G177" s="557">
        <v>104</v>
      </c>
      <c r="H177" s="558">
        <v>95</v>
      </c>
      <c r="I177" s="558">
        <v>199</v>
      </c>
      <c r="J177" s="559">
        <v>17</v>
      </c>
      <c r="K177" s="560">
        <v>92</v>
      </c>
      <c r="L177" s="558">
        <v>111</v>
      </c>
      <c r="M177" s="558">
        <v>203</v>
      </c>
      <c r="N177" s="561">
        <v>16</v>
      </c>
      <c r="O177" s="557">
        <v>119</v>
      </c>
      <c r="P177" s="558">
        <v>98</v>
      </c>
      <c r="Q177" s="558">
        <v>217</v>
      </c>
      <c r="R177" s="559">
        <v>17</v>
      </c>
      <c r="S177" s="560">
        <v>110</v>
      </c>
      <c r="T177" s="558">
        <v>112</v>
      </c>
      <c r="U177" s="558">
        <v>222</v>
      </c>
      <c r="V177" s="561">
        <v>17</v>
      </c>
      <c r="W177" s="557">
        <v>130</v>
      </c>
      <c r="X177" s="558">
        <v>94</v>
      </c>
      <c r="Y177" s="558">
        <v>224</v>
      </c>
      <c r="Z177" s="559">
        <v>18</v>
      </c>
      <c r="AA177" s="560">
        <v>656</v>
      </c>
      <c r="AB177" s="558">
        <v>608</v>
      </c>
      <c r="AC177" s="558">
        <v>1264</v>
      </c>
      <c r="AD177" s="561">
        <v>100</v>
      </c>
    </row>
    <row r="178" spans="1:30" s="403" customFormat="1" x14ac:dyDescent="0.35">
      <c r="A178" s="581"/>
      <c r="B178" s="574" t="s">
        <v>629</v>
      </c>
      <c r="C178" s="579">
        <v>1078</v>
      </c>
      <c r="D178" s="577">
        <v>981</v>
      </c>
      <c r="E178" s="577">
        <v>2059</v>
      </c>
      <c r="F178" s="580">
        <v>161</v>
      </c>
      <c r="G178" s="576">
        <v>1085</v>
      </c>
      <c r="H178" s="577">
        <v>1016</v>
      </c>
      <c r="I178" s="577">
        <v>2101</v>
      </c>
      <c r="J178" s="578">
        <v>163</v>
      </c>
      <c r="K178" s="579">
        <v>1085</v>
      </c>
      <c r="L178" s="577">
        <v>1003</v>
      </c>
      <c r="M178" s="577">
        <v>2088</v>
      </c>
      <c r="N178" s="580">
        <v>165</v>
      </c>
      <c r="O178" s="576">
        <v>1175</v>
      </c>
      <c r="P178" s="577">
        <v>958</v>
      </c>
      <c r="Q178" s="577">
        <v>2133</v>
      </c>
      <c r="R178" s="578">
        <v>166</v>
      </c>
      <c r="S178" s="579">
        <v>1169</v>
      </c>
      <c r="T178" s="577">
        <v>1068</v>
      </c>
      <c r="U178" s="577">
        <v>2237</v>
      </c>
      <c r="V178" s="580">
        <v>166</v>
      </c>
      <c r="W178" s="576">
        <v>1238</v>
      </c>
      <c r="X178" s="577">
        <v>1050</v>
      </c>
      <c r="Y178" s="577">
        <v>2288</v>
      </c>
      <c r="Z178" s="578">
        <v>165</v>
      </c>
      <c r="AA178" s="579">
        <v>6830</v>
      </c>
      <c r="AB178" s="577">
        <v>6076</v>
      </c>
      <c r="AC178" s="577">
        <v>12906</v>
      </c>
      <c r="AD178" s="580">
        <v>986</v>
      </c>
    </row>
    <row r="179" spans="1:30" s="403" customFormat="1" ht="19.5" x14ac:dyDescent="0.3">
      <c r="A179" s="439"/>
      <c r="B179" s="440"/>
      <c r="C179" s="416"/>
      <c r="D179" s="416"/>
      <c r="E179" s="416"/>
      <c r="F179" s="416"/>
      <c r="G179" s="416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  <c r="T179" s="416"/>
      <c r="U179" s="416"/>
      <c r="V179" s="416"/>
      <c r="W179" s="416"/>
      <c r="X179" s="416"/>
      <c r="Y179" s="416"/>
      <c r="Z179" s="416"/>
      <c r="AA179" s="417"/>
      <c r="AB179" s="417"/>
      <c r="AC179" s="417"/>
      <c r="AD179" s="417"/>
    </row>
    <row r="180" spans="1:30" x14ac:dyDescent="0.35">
      <c r="A180" s="439"/>
      <c r="B180" s="440"/>
      <c r="C180" s="418"/>
      <c r="D180" s="418"/>
      <c r="E180" s="418"/>
      <c r="F180" s="418"/>
      <c r="G180" s="418"/>
      <c r="H180" s="418"/>
      <c r="I180" s="418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9"/>
      <c r="AB180" s="419"/>
      <c r="AC180" s="419"/>
      <c r="AD180" s="419"/>
    </row>
    <row r="181" spans="1:30" x14ac:dyDescent="0.35">
      <c r="A181" s="439"/>
      <c r="B181" s="440"/>
    </row>
  </sheetData>
  <pageMargins left="0.39370078740157483" right="0.19685039370078741" top="0.78740157480314965" bottom="0.39370078740157483" header="0.31496062992125984" footer="0.31496062992125984"/>
  <pageSetup paperSize="9" scale="80" orientation="landscape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Y60"/>
  <sheetViews>
    <sheetView zoomScale="90" zoomScaleNormal="90" workbookViewId="0">
      <pane ySplit="3" topLeftCell="A19" activePane="bottomLeft" state="frozen"/>
      <selection activeCell="A4" sqref="A4"/>
      <selection pane="bottomLeft" activeCell="T26" sqref="T26"/>
    </sheetView>
  </sheetViews>
  <sheetFormatPr defaultRowHeight="24" customHeight="1" x14ac:dyDescent="0.35"/>
  <cols>
    <col min="1" max="1" width="4.625" style="385" customWidth="1"/>
    <col min="2" max="2" width="30" style="385" customWidth="1"/>
    <col min="3" max="14" width="4.5" style="385" customWidth="1"/>
    <col min="15" max="15" width="4.875" style="387" bestFit="1" customWidth="1"/>
    <col min="16" max="16" width="4.5" style="387" customWidth="1"/>
    <col min="17" max="17" width="4.875" style="387" bestFit="1" customWidth="1"/>
    <col min="18" max="18" width="4.5" style="387" customWidth="1"/>
    <col min="19" max="19" width="3.875" style="385" bestFit="1" customWidth="1"/>
    <col min="20" max="20" width="4.25" style="385" bestFit="1" customWidth="1"/>
    <col min="21" max="23" width="3.875" style="385" bestFit="1" customWidth="1"/>
    <col min="24" max="24" width="4.25" style="385" bestFit="1" customWidth="1"/>
    <col min="25" max="27" width="3.875" style="385" bestFit="1" customWidth="1"/>
    <col min="28" max="28" width="4.25" style="385" bestFit="1" customWidth="1"/>
    <col min="29" max="30" width="3.875" style="385" bestFit="1" customWidth="1"/>
    <col min="31" max="31" width="3.875" style="387" bestFit="1" customWidth="1"/>
    <col min="32" max="32" width="4.25" style="387" bestFit="1" customWidth="1"/>
    <col min="33" max="34" width="3.875" style="387" bestFit="1" customWidth="1"/>
    <col min="35" max="51" width="9" style="420"/>
    <col min="52" max="16384" width="9" style="385"/>
  </cols>
  <sheetData>
    <row r="1" spans="1:51" ht="24" customHeight="1" x14ac:dyDescent="0.35">
      <c r="A1" s="266" t="s">
        <v>950</v>
      </c>
      <c r="AI1" s="385"/>
      <c r="AJ1" s="385"/>
      <c r="AK1" s="385"/>
      <c r="AL1" s="385"/>
      <c r="AM1" s="385"/>
      <c r="AN1" s="385"/>
      <c r="AO1" s="385"/>
      <c r="AP1" s="385"/>
      <c r="AQ1" s="385"/>
      <c r="AR1" s="385"/>
      <c r="AS1" s="385"/>
      <c r="AT1" s="385"/>
      <c r="AU1" s="385"/>
      <c r="AV1" s="385"/>
      <c r="AW1" s="385"/>
      <c r="AX1" s="385"/>
      <c r="AY1" s="385"/>
    </row>
    <row r="2" spans="1:51" ht="24" customHeight="1" x14ac:dyDescent="0.35">
      <c r="A2" s="421" t="s">
        <v>170</v>
      </c>
      <c r="B2" s="422" t="s">
        <v>1</v>
      </c>
      <c r="C2" s="441" t="s">
        <v>602</v>
      </c>
      <c r="D2" s="441"/>
      <c r="E2" s="441"/>
      <c r="F2" s="441"/>
      <c r="G2" s="441" t="s">
        <v>603</v>
      </c>
      <c r="H2" s="441"/>
      <c r="I2" s="441"/>
      <c r="J2" s="441"/>
      <c r="K2" s="441" t="s">
        <v>604</v>
      </c>
      <c r="L2" s="441"/>
      <c r="M2" s="441"/>
      <c r="N2" s="441"/>
      <c r="O2" s="441" t="s">
        <v>605</v>
      </c>
      <c r="P2" s="441"/>
      <c r="Q2" s="441"/>
      <c r="R2" s="441"/>
      <c r="S2" s="441" t="s">
        <v>606</v>
      </c>
      <c r="T2" s="441"/>
      <c r="U2" s="441"/>
      <c r="V2" s="441"/>
      <c r="W2" s="441" t="s">
        <v>607</v>
      </c>
      <c r="X2" s="441"/>
      <c r="Y2" s="441"/>
      <c r="Z2" s="441"/>
      <c r="AA2" s="441" t="s">
        <v>608</v>
      </c>
      <c r="AB2" s="441"/>
      <c r="AC2" s="441"/>
      <c r="AD2" s="441"/>
      <c r="AE2" s="441" t="s">
        <v>609</v>
      </c>
      <c r="AF2" s="441"/>
      <c r="AG2" s="441"/>
      <c r="AH2" s="441"/>
      <c r="AI2" s="385"/>
      <c r="AJ2" s="385"/>
      <c r="AK2" s="385"/>
      <c r="AL2" s="385"/>
      <c r="AM2" s="385"/>
      <c r="AN2" s="385"/>
      <c r="AO2" s="385"/>
      <c r="AP2" s="385"/>
      <c r="AQ2" s="385"/>
      <c r="AR2" s="385"/>
      <c r="AS2" s="385"/>
      <c r="AT2" s="385"/>
      <c r="AU2" s="385"/>
      <c r="AV2" s="385"/>
      <c r="AW2" s="385"/>
      <c r="AX2" s="385"/>
      <c r="AY2" s="385"/>
    </row>
    <row r="3" spans="1:51" ht="24" customHeight="1" x14ac:dyDescent="0.35">
      <c r="A3" s="424"/>
      <c r="B3" s="425"/>
      <c r="C3" s="426" t="s">
        <v>303</v>
      </c>
      <c r="D3" s="427" t="s">
        <v>304</v>
      </c>
      <c r="E3" s="427" t="s">
        <v>173</v>
      </c>
      <c r="F3" s="428" t="s">
        <v>622</v>
      </c>
      <c r="G3" s="442" t="s">
        <v>303</v>
      </c>
      <c r="H3" s="427" t="s">
        <v>304</v>
      </c>
      <c r="I3" s="427" t="s">
        <v>173</v>
      </c>
      <c r="J3" s="443" t="s">
        <v>622</v>
      </c>
      <c r="K3" s="426" t="s">
        <v>303</v>
      </c>
      <c r="L3" s="427" t="s">
        <v>304</v>
      </c>
      <c r="M3" s="427" t="s">
        <v>173</v>
      </c>
      <c r="N3" s="428" t="s">
        <v>622</v>
      </c>
      <c r="O3" s="442" t="s">
        <v>303</v>
      </c>
      <c r="P3" s="427" t="s">
        <v>304</v>
      </c>
      <c r="Q3" s="427" t="s">
        <v>173</v>
      </c>
      <c r="R3" s="443" t="s">
        <v>622</v>
      </c>
      <c r="S3" s="426" t="s">
        <v>303</v>
      </c>
      <c r="T3" s="427" t="s">
        <v>304</v>
      </c>
      <c r="U3" s="427" t="s">
        <v>173</v>
      </c>
      <c r="V3" s="428" t="s">
        <v>622</v>
      </c>
      <c r="W3" s="442" t="s">
        <v>303</v>
      </c>
      <c r="X3" s="427" t="s">
        <v>304</v>
      </c>
      <c r="Y3" s="427" t="s">
        <v>173</v>
      </c>
      <c r="Z3" s="443" t="s">
        <v>622</v>
      </c>
      <c r="AA3" s="426" t="s">
        <v>303</v>
      </c>
      <c r="AB3" s="427" t="s">
        <v>304</v>
      </c>
      <c r="AC3" s="427" t="s">
        <v>173</v>
      </c>
      <c r="AD3" s="428" t="s">
        <v>622</v>
      </c>
      <c r="AE3" s="442" t="s">
        <v>303</v>
      </c>
      <c r="AF3" s="427" t="s">
        <v>304</v>
      </c>
      <c r="AG3" s="427" t="s">
        <v>173</v>
      </c>
      <c r="AH3" s="428" t="s">
        <v>622</v>
      </c>
      <c r="AI3" s="385"/>
      <c r="AJ3" s="385"/>
      <c r="AK3" s="385"/>
      <c r="AL3" s="385"/>
      <c r="AM3" s="385"/>
      <c r="AN3" s="385"/>
      <c r="AO3" s="385"/>
      <c r="AP3" s="385"/>
      <c r="AQ3" s="385"/>
      <c r="AR3" s="385"/>
      <c r="AS3" s="385"/>
      <c r="AT3" s="385"/>
      <c r="AU3" s="385"/>
      <c r="AV3" s="385"/>
      <c r="AW3" s="385"/>
      <c r="AX3" s="385"/>
      <c r="AY3" s="385"/>
    </row>
    <row r="4" spans="1:51" s="403" customFormat="1" ht="24" customHeight="1" x14ac:dyDescent="0.35">
      <c r="A4" s="540"/>
      <c r="B4" s="542" t="s">
        <v>623</v>
      </c>
      <c r="C4" s="411"/>
      <c r="D4" s="412"/>
      <c r="E4" s="412"/>
      <c r="F4" s="413"/>
      <c r="G4" s="414"/>
      <c r="H4" s="412"/>
      <c r="I4" s="412"/>
      <c r="J4" s="415"/>
      <c r="K4" s="411"/>
      <c r="L4" s="412"/>
      <c r="M4" s="412"/>
      <c r="N4" s="413"/>
      <c r="O4" s="414"/>
      <c r="P4" s="412"/>
      <c r="Q4" s="412"/>
      <c r="R4" s="415"/>
      <c r="S4" s="411"/>
      <c r="T4" s="412"/>
      <c r="U4" s="412"/>
      <c r="V4" s="413"/>
      <c r="W4" s="414"/>
      <c r="X4" s="412"/>
      <c r="Y4" s="412"/>
      <c r="Z4" s="415"/>
      <c r="AA4" s="411"/>
      <c r="AB4" s="412"/>
      <c r="AC4" s="412"/>
      <c r="AD4" s="413"/>
      <c r="AE4" s="414"/>
      <c r="AF4" s="412"/>
      <c r="AG4" s="412"/>
      <c r="AH4" s="413"/>
    </row>
    <row r="5" spans="1:51" s="403" customFormat="1" ht="24" customHeight="1" x14ac:dyDescent="0.35">
      <c r="A5" s="541">
        <v>1</v>
      </c>
      <c r="B5" s="536" t="s">
        <v>5</v>
      </c>
      <c r="C5" s="404">
        <v>15</v>
      </c>
      <c r="D5" s="405">
        <v>5</v>
      </c>
      <c r="E5" s="405">
        <v>20</v>
      </c>
      <c r="F5" s="406">
        <v>1</v>
      </c>
      <c r="G5" s="407">
        <v>10</v>
      </c>
      <c r="H5" s="405">
        <v>10</v>
      </c>
      <c r="I5" s="405">
        <v>20</v>
      </c>
      <c r="J5" s="408">
        <v>1</v>
      </c>
      <c r="K5" s="404">
        <v>7</v>
      </c>
      <c r="L5" s="405">
        <v>5</v>
      </c>
      <c r="M5" s="405">
        <v>12</v>
      </c>
      <c r="N5" s="406">
        <v>1</v>
      </c>
      <c r="O5" s="407">
        <v>32</v>
      </c>
      <c r="P5" s="405">
        <v>20</v>
      </c>
      <c r="Q5" s="405">
        <v>52</v>
      </c>
      <c r="R5" s="408">
        <v>3</v>
      </c>
      <c r="S5" s="404"/>
      <c r="T5" s="405"/>
      <c r="U5" s="405"/>
      <c r="V5" s="406"/>
      <c r="W5" s="407"/>
      <c r="X5" s="405"/>
      <c r="Y5" s="405"/>
      <c r="Z5" s="408"/>
      <c r="AA5" s="404"/>
      <c r="AB5" s="405"/>
      <c r="AC5" s="405"/>
      <c r="AD5" s="406"/>
      <c r="AE5" s="407"/>
      <c r="AF5" s="405"/>
      <c r="AG5" s="405"/>
      <c r="AH5" s="406"/>
    </row>
    <row r="6" spans="1:51" s="403" customFormat="1" ht="24" customHeight="1" x14ac:dyDescent="0.35">
      <c r="A6" s="541">
        <v>2</v>
      </c>
      <c r="B6" s="536" t="s">
        <v>6</v>
      </c>
      <c r="C6" s="404">
        <v>4</v>
      </c>
      <c r="D6" s="405">
        <v>6</v>
      </c>
      <c r="E6" s="405">
        <v>10</v>
      </c>
      <c r="F6" s="406">
        <v>1</v>
      </c>
      <c r="G6" s="407">
        <v>1</v>
      </c>
      <c r="H6" s="405">
        <v>12</v>
      </c>
      <c r="I6" s="405">
        <v>13</v>
      </c>
      <c r="J6" s="408">
        <v>1</v>
      </c>
      <c r="K6" s="404">
        <v>6</v>
      </c>
      <c r="L6" s="405">
        <v>8</v>
      </c>
      <c r="M6" s="405">
        <v>14</v>
      </c>
      <c r="N6" s="406">
        <v>1</v>
      </c>
      <c r="O6" s="407">
        <v>11</v>
      </c>
      <c r="P6" s="405">
        <v>26</v>
      </c>
      <c r="Q6" s="405">
        <v>37</v>
      </c>
      <c r="R6" s="408">
        <v>3</v>
      </c>
      <c r="S6" s="404"/>
      <c r="T6" s="405"/>
      <c r="U6" s="405"/>
      <c r="V6" s="406"/>
      <c r="W6" s="407"/>
      <c r="X6" s="405"/>
      <c r="Y6" s="405"/>
      <c r="Z6" s="408"/>
      <c r="AA6" s="404"/>
      <c r="AB6" s="405"/>
      <c r="AC6" s="405"/>
      <c r="AD6" s="406"/>
      <c r="AE6" s="407"/>
      <c r="AF6" s="405"/>
      <c r="AG6" s="405"/>
      <c r="AH6" s="406"/>
    </row>
    <row r="7" spans="1:51" s="403" customFormat="1" ht="24" customHeight="1" x14ac:dyDescent="0.35">
      <c r="A7" s="541">
        <v>3</v>
      </c>
      <c r="B7" s="536" t="s">
        <v>8</v>
      </c>
      <c r="C7" s="404">
        <v>5</v>
      </c>
      <c r="D7" s="405">
        <v>5</v>
      </c>
      <c r="E7" s="405">
        <v>10</v>
      </c>
      <c r="F7" s="406">
        <v>1</v>
      </c>
      <c r="G7" s="407">
        <v>6</v>
      </c>
      <c r="H7" s="405">
        <v>4</v>
      </c>
      <c r="I7" s="405">
        <v>10</v>
      </c>
      <c r="J7" s="408">
        <v>1</v>
      </c>
      <c r="K7" s="404">
        <v>7</v>
      </c>
      <c r="L7" s="405">
        <v>5</v>
      </c>
      <c r="M7" s="405">
        <v>12</v>
      </c>
      <c r="N7" s="406">
        <v>1</v>
      </c>
      <c r="O7" s="407">
        <v>18</v>
      </c>
      <c r="P7" s="405">
        <v>14</v>
      </c>
      <c r="Q7" s="405">
        <v>32</v>
      </c>
      <c r="R7" s="408">
        <v>3</v>
      </c>
      <c r="S7" s="404"/>
      <c r="T7" s="405"/>
      <c r="U7" s="405"/>
      <c r="V7" s="406"/>
      <c r="W7" s="407"/>
      <c r="X7" s="405"/>
      <c r="Y7" s="405"/>
      <c r="Z7" s="408"/>
      <c r="AA7" s="404"/>
      <c r="AB7" s="405"/>
      <c r="AC7" s="405"/>
      <c r="AD7" s="406"/>
      <c r="AE7" s="407"/>
      <c r="AF7" s="405"/>
      <c r="AG7" s="405"/>
      <c r="AH7" s="406"/>
      <c r="AI7" s="444"/>
      <c r="AJ7" s="444"/>
      <c r="AK7" s="444"/>
      <c r="AL7" s="444"/>
    </row>
    <row r="8" spans="1:51" s="403" customFormat="1" ht="23.25" customHeight="1" x14ac:dyDescent="0.35">
      <c r="A8" s="541">
        <v>4</v>
      </c>
      <c r="B8" s="536" t="s">
        <v>10</v>
      </c>
      <c r="C8" s="404">
        <v>13</v>
      </c>
      <c r="D8" s="405">
        <v>8</v>
      </c>
      <c r="E8" s="405">
        <v>21</v>
      </c>
      <c r="F8" s="406">
        <v>1</v>
      </c>
      <c r="G8" s="407">
        <v>13</v>
      </c>
      <c r="H8" s="405">
        <v>10</v>
      </c>
      <c r="I8" s="405">
        <v>23</v>
      </c>
      <c r="J8" s="408">
        <v>1</v>
      </c>
      <c r="K8" s="404">
        <v>19</v>
      </c>
      <c r="L8" s="405">
        <v>7</v>
      </c>
      <c r="M8" s="405">
        <v>26</v>
      </c>
      <c r="N8" s="406">
        <v>1</v>
      </c>
      <c r="O8" s="407">
        <v>45</v>
      </c>
      <c r="P8" s="405">
        <v>25</v>
      </c>
      <c r="Q8" s="405">
        <v>70</v>
      </c>
      <c r="R8" s="408">
        <v>3</v>
      </c>
      <c r="S8" s="404"/>
      <c r="T8" s="405"/>
      <c r="U8" s="405"/>
      <c r="V8" s="406"/>
      <c r="W8" s="407"/>
      <c r="X8" s="405"/>
      <c r="Y8" s="405"/>
      <c r="Z8" s="408"/>
      <c r="AA8" s="404"/>
      <c r="AB8" s="405"/>
      <c r="AC8" s="405"/>
      <c r="AD8" s="406"/>
      <c r="AE8" s="407"/>
      <c r="AF8" s="405"/>
      <c r="AG8" s="405"/>
      <c r="AH8" s="406"/>
    </row>
    <row r="9" spans="1:51" ht="24" customHeight="1" x14ac:dyDescent="0.35">
      <c r="A9" s="541">
        <v>5</v>
      </c>
      <c r="B9" s="536" t="s">
        <v>14</v>
      </c>
      <c r="C9" s="404">
        <v>24</v>
      </c>
      <c r="D9" s="405">
        <v>14</v>
      </c>
      <c r="E9" s="405">
        <v>38</v>
      </c>
      <c r="F9" s="406">
        <v>1</v>
      </c>
      <c r="G9" s="407">
        <v>16</v>
      </c>
      <c r="H9" s="405">
        <v>17</v>
      </c>
      <c r="I9" s="405">
        <v>33</v>
      </c>
      <c r="J9" s="408">
        <v>1</v>
      </c>
      <c r="K9" s="404">
        <v>24</v>
      </c>
      <c r="L9" s="405">
        <v>13</v>
      </c>
      <c r="M9" s="405">
        <v>37</v>
      </c>
      <c r="N9" s="406">
        <v>1</v>
      </c>
      <c r="O9" s="407">
        <v>64</v>
      </c>
      <c r="P9" s="405">
        <v>44</v>
      </c>
      <c r="Q9" s="405">
        <v>108</v>
      </c>
      <c r="R9" s="408">
        <v>3</v>
      </c>
      <c r="S9" s="404"/>
      <c r="T9" s="405"/>
      <c r="U9" s="405"/>
      <c r="V9" s="406"/>
      <c r="W9" s="407"/>
      <c r="X9" s="405"/>
      <c r="Y9" s="405"/>
      <c r="Z9" s="408"/>
      <c r="AA9" s="404"/>
      <c r="AB9" s="405"/>
      <c r="AC9" s="405"/>
      <c r="AD9" s="406"/>
      <c r="AE9" s="407"/>
      <c r="AF9" s="405"/>
      <c r="AG9" s="405"/>
      <c r="AH9" s="406"/>
    </row>
    <row r="10" spans="1:51" ht="24" customHeight="1" x14ac:dyDescent="0.35">
      <c r="A10" s="541">
        <v>6</v>
      </c>
      <c r="B10" s="536" t="s">
        <v>17</v>
      </c>
      <c r="C10" s="404">
        <v>8</v>
      </c>
      <c r="D10" s="405">
        <v>6</v>
      </c>
      <c r="E10" s="405">
        <v>14</v>
      </c>
      <c r="F10" s="406">
        <v>1</v>
      </c>
      <c r="G10" s="407">
        <v>9</v>
      </c>
      <c r="H10" s="405">
        <v>9</v>
      </c>
      <c r="I10" s="405">
        <v>18</v>
      </c>
      <c r="J10" s="408">
        <v>1</v>
      </c>
      <c r="K10" s="404">
        <v>10</v>
      </c>
      <c r="L10" s="405">
        <v>5</v>
      </c>
      <c r="M10" s="405">
        <v>15</v>
      </c>
      <c r="N10" s="406">
        <v>1</v>
      </c>
      <c r="O10" s="407">
        <v>27</v>
      </c>
      <c r="P10" s="405">
        <v>20</v>
      </c>
      <c r="Q10" s="405">
        <v>47</v>
      </c>
      <c r="R10" s="408">
        <v>3</v>
      </c>
      <c r="S10" s="404"/>
      <c r="T10" s="405"/>
      <c r="U10" s="405"/>
      <c r="V10" s="406"/>
      <c r="W10" s="407"/>
      <c r="X10" s="405"/>
      <c r="Y10" s="405"/>
      <c r="Z10" s="408"/>
      <c r="AA10" s="404"/>
      <c r="AB10" s="405"/>
      <c r="AC10" s="405"/>
      <c r="AD10" s="406"/>
      <c r="AE10" s="407"/>
      <c r="AF10" s="405"/>
      <c r="AG10" s="405"/>
      <c r="AH10" s="406"/>
    </row>
    <row r="11" spans="1:51" ht="24" customHeight="1" x14ac:dyDescent="0.35">
      <c r="A11" s="541">
        <v>7</v>
      </c>
      <c r="B11" s="536" t="s">
        <v>23</v>
      </c>
      <c r="C11" s="404">
        <v>92</v>
      </c>
      <c r="D11" s="405">
        <v>32</v>
      </c>
      <c r="E11" s="405">
        <v>124</v>
      </c>
      <c r="F11" s="406">
        <v>4</v>
      </c>
      <c r="G11" s="407">
        <v>73</v>
      </c>
      <c r="H11" s="405">
        <v>35</v>
      </c>
      <c r="I11" s="405">
        <v>108</v>
      </c>
      <c r="J11" s="408">
        <v>3</v>
      </c>
      <c r="K11" s="404">
        <v>64</v>
      </c>
      <c r="L11" s="405">
        <v>28</v>
      </c>
      <c r="M11" s="405">
        <v>92</v>
      </c>
      <c r="N11" s="406">
        <v>3</v>
      </c>
      <c r="O11" s="407">
        <v>229</v>
      </c>
      <c r="P11" s="405">
        <v>95</v>
      </c>
      <c r="Q11" s="405">
        <v>324</v>
      </c>
      <c r="R11" s="408">
        <v>10</v>
      </c>
      <c r="S11" s="404"/>
      <c r="T11" s="405"/>
      <c r="U11" s="405"/>
      <c r="V11" s="406"/>
      <c r="W11" s="407"/>
      <c r="X11" s="405"/>
      <c r="Y11" s="405"/>
      <c r="Z11" s="408"/>
      <c r="AA11" s="404"/>
      <c r="AB11" s="405"/>
      <c r="AC11" s="405"/>
      <c r="AD11" s="406"/>
      <c r="AE11" s="407"/>
      <c r="AF11" s="405"/>
      <c r="AG11" s="405"/>
      <c r="AH11" s="406"/>
    </row>
    <row r="12" spans="1:51" ht="24" customHeight="1" x14ac:dyDescent="0.35">
      <c r="A12" s="541">
        <v>8</v>
      </c>
      <c r="B12" s="536" t="s">
        <v>37</v>
      </c>
      <c r="C12" s="404">
        <v>8</v>
      </c>
      <c r="D12" s="405">
        <v>7</v>
      </c>
      <c r="E12" s="405">
        <v>15</v>
      </c>
      <c r="F12" s="406">
        <v>1</v>
      </c>
      <c r="G12" s="407">
        <v>0</v>
      </c>
      <c r="H12" s="405">
        <v>0</v>
      </c>
      <c r="I12" s="405">
        <v>0</v>
      </c>
      <c r="J12" s="408">
        <v>0</v>
      </c>
      <c r="K12" s="404">
        <v>6</v>
      </c>
      <c r="L12" s="405">
        <v>7</v>
      </c>
      <c r="M12" s="405">
        <v>13</v>
      </c>
      <c r="N12" s="406">
        <v>1</v>
      </c>
      <c r="O12" s="407">
        <v>14</v>
      </c>
      <c r="P12" s="405">
        <v>14</v>
      </c>
      <c r="Q12" s="405">
        <v>28</v>
      </c>
      <c r="R12" s="408">
        <v>2</v>
      </c>
      <c r="S12" s="404"/>
      <c r="T12" s="405"/>
      <c r="U12" s="405"/>
      <c r="V12" s="406"/>
      <c r="W12" s="407"/>
      <c r="X12" s="405"/>
      <c r="Y12" s="405"/>
      <c r="Z12" s="408"/>
      <c r="AA12" s="404"/>
      <c r="AB12" s="405"/>
      <c r="AC12" s="405"/>
      <c r="AD12" s="406"/>
      <c r="AE12" s="407"/>
      <c r="AF12" s="405"/>
      <c r="AG12" s="405"/>
      <c r="AH12" s="406"/>
    </row>
    <row r="13" spans="1:51" ht="24" customHeight="1" x14ac:dyDescent="0.35">
      <c r="A13" s="541">
        <v>9</v>
      </c>
      <c r="B13" s="536" t="s">
        <v>42</v>
      </c>
      <c r="C13" s="404">
        <v>11</v>
      </c>
      <c r="D13" s="405">
        <v>7</v>
      </c>
      <c r="E13" s="405">
        <v>18</v>
      </c>
      <c r="F13" s="406">
        <v>1</v>
      </c>
      <c r="G13" s="407">
        <v>4</v>
      </c>
      <c r="H13" s="405">
        <v>5</v>
      </c>
      <c r="I13" s="405">
        <v>9</v>
      </c>
      <c r="J13" s="408">
        <v>1</v>
      </c>
      <c r="K13" s="404">
        <v>8</v>
      </c>
      <c r="L13" s="405">
        <v>9</v>
      </c>
      <c r="M13" s="405">
        <v>17</v>
      </c>
      <c r="N13" s="406">
        <v>1</v>
      </c>
      <c r="O13" s="407">
        <v>23</v>
      </c>
      <c r="P13" s="405">
        <v>21</v>
      </c>
      <c r="Q13" s="405">
        <v>44</v>
      </c>
      <c r="R13" s="408">
        <v>3</v>
      </c>
      <c r="S13" s="404"/>
      <c r="T13" s="405"/>
      <c r="U13" s="405"/>
      <c r="V13" s="406"/>
      <c r="W13" s="407"/>
      <c r="X13" s="405"/>
      <c r="Y13" s="405"/>
      <c r="Z13" s="408"/>
      <c r="AA13" s="404"/>
      <c r="AB13" s="405"/>
      <c r="AC13" s="405"/>
      <c r="AD13" s="406"/>
      <c r="AE13" s="407"/>
      <c r="AF13" s="405"/>
      <c r="AG13" s="405"/>
      <c r="AH13" s="406"/>
    </row>
    <row r="14" spans="1:51" ht="24" customHeight="1" x14ac:dyDescent="0.35">
      <c r="A14" s="541">
        <v>10</v>
      </c>
      <c r="B14" s="536" t="s">
        <v>47</v>
      </c>
      <c r="C14" s="404">
        <v>10</v>
      </c>
      <c r="D14" s="405">
        <v>4</v>
      </c>
      <c r="E14" s="405">
        <v>14</v>
      </c>
      <c r="F14" s="406">
        <v>1</v>
      </c>
      <c r="G14" s="407">
        <v>7</v>
      </c>
      <c r="H14" s="405">
        <v>12</v>
      </c>
      <c r="I14" s="405">
        <v>19</v>
      </c>
      <c r="J14" s="408">
        <v>1</v>
      </c>
      <c r="K14" s="404">
        <v>7</v>
      </c>
      <c r="L14" s="405">
        <v>7</v>
      </c>
      <c r="M14" s="405">
        <v>14</v>
      </c>
      <c r="N14" s="406">
        <v>1</v>
      </c>
      <c r="O14" s="407">
        <v>24</v>
      </c>
      <c r="P14" s="405">
        <v>23</v>
      </c>
      <c r="Q14" s="405">
        <v>47</v>
      </c>
      <c r="R14" s="408">
        <v>3</v>
      </c>
      <c r="S14" s="404"/>
      <c r="T14" s="405"/>
      <c r="U14" s="405"/>
      <c r="V14" s="406"/>
      <c r="W14" s="407"/>
      <c r="X14" s="405"/>
      <c r="Y14" s="405"/>
      <c r="Z14" s="408"/>
      <c r="AA14" s="404"/>
      <c r="AB14" s="405"/>
      <c r="AC14" s="405"/>
      <c r="AD14" s="406"/>
      <c r="AE14" s="407"/>
      <c r="AF14" s="405"/>
      <c r="AG14" s="405"/>
      <c r="AH14" s="406"/>
    </row>
    <row r="15" spans="1:51" ht="24" customHeight="1" x14ac:dyDescent="0.35">
      <c r="A15" s="541">
        <v>11</v>
      </c>
      <c r="B15" s="536" t="s">
        <v>52</v>
      </c>
      <c r="C15" s="404">
        <v>15</v>
      </c>
      <c r="D15" s="405">
        <v>8</v>
      </c>
      <c r="E15" s="405">
        <v>23</v>
      </c>
      <c r="F15" s="406">
        <v>1</v>
      </c>
      <c r="G15" s="407">
        <v>18</v>
      </c>
      <c r="H15" s="405">
        <v>14</v>
      </c>
      <c r="I15" s="405">
        <v>32</v>
      </c>
      <c r="J15" s="408">
        <v>1</v>
      </c>
      <c r="K15" s="404">
        <v>15</v>
      </c>
      <c r="L15" s="405">
        <v>15</v>
      </c>
      <c r="M15" s="405">
        <v>30</v>
      </c>
      <c r="N15" s="406">
        <v>1</v>
      </c>
      <c r="O15" s="407">
        <v>48</v>
      </c>
      <c r="P15" s="405">
        <v>37</v>
      </c>
      <c r="Q15" s="405">
        <v>85</v>
      </c>
      <c r="R15" s="408">
        <v>3</v>
      </c>
      <c r="S15" s="404"/>
      <c r="T15" s="405"/>
      <c r="U15" s="405"/>
      <c r="V15" s="406"/>
      <c r="W15" s="407"/>
      <c r="X15" s="405"/>
      <c r="Y15" s="405"/>
      <c r="Z15" s="408"/>
      <c r="AA15" s="404"/>
      <c r="AB15" s="405"/>
      <c r="AC15" s="405"/>
      <c r="AD15" s="406"/>
      <c r="AE15" s="407"/>
      <c r="AF15" s="405"/>
      <c r="AG15" s="405"/>
      <c r="AH15" s="406"/>
    </row>
    <row r="16" spans="1:51" ht="24" customHeight="1" x14ac:dyDescent="0.35">
      <c r="A16" s="31"/>
      <c r="B16" s="555" t="s">
        <v>624</v>
      </c>
      <c r="C16" s="560">
        <v>205</v>
      </c>
      <c r="D16" s="558">
        <v>102</v>
      </c>
      <c r="E16" s="558">
        <v>307</v>
      </c>
      <c r="F16" s="561">
        <v>14</v>
      </c>
      <c r="G16" s="557">
        <v>157</v>
      </c>
      <c r="H16" s="558">
        <v>128</v>
      </c>
      <c r="I16" s="558">
        <v>285</v>
      </c>
      <c r="J16" s="559">
        <v>12</v>
      </c>
      <c r="K16" s="560">
        <v>173</v>
      </c>
      <c r="L16" s="558">
        <v>109</v>
      </c>
      <c r="M16" s="558">
        <v>282</v>
      </c>
      <c r="N16" s="561">
        <v>13</v>
      </c>
      <c r="O16" s="557">
        <v>535</v>
      </c>
      <c r="P16" s="558">
        <v>339</v>
      </c>
      <c r="Q16" s="558">
        <v>874</v>
      </c>
      <c r="R16" s="559">
        <v>39</v>
      </c>
      <c r="S16" s="560"/>
      <c r="T16" s="558"/>
      <c r="U16" s="558"/>
      <c r="V16" s="561"/>
      <c r="W16" s="557"/>
      <c r="X16" s="558"/>
      <c r="Y16" s="558"/>
      <c r="Z16" s="559"/>
      <c r="AA16" s="560"/>
      <c r="AB16" s="558"/>
      <c r="AC16" s="558"/>
      <c r="AD16" s="561"/>
      <c r="AE16" s="557"/>
      <c r="AF16" s="558"/>
      <c r="AG16" s="558"/>
      <c r="AH16" s="561"/>
    </row>
    <row r="17" spans="1:51" ht="24" customHeight="1" x14ac:dyDescent="0.35">
      <c r="A17" s="551"/>
      <c r="B17" s="552" t="s">
        <v>191</v>
      </c>
      <c r="C17" s="429"/>
      <c r="D17" s="430"/>
      <c r="E17" s="430"/>
      <c r="F17" s="431"/>
      <c r="G17" s="432"/>
      <c r="H17" s="430"/>
      <c r="I17" s="430"/>
      <c r="J17" s="433"/>
      <c r="K17" s="429"/>
      <c r="L17" s="430"/>
      <c r="M17" s="430"/>
      <c r="N17" s="431"/>
      <c r="O17" s="432"/>
      <c r="P17" s="430"/>
      <c r="Q17" s="430"/>
      <c r="R17" s="433"/>
      <c r="S17" s="429"/>
      <c r="T17" s="430"/>
      <c r="U17" s="430"/>
      <c r="V17" s="431"/>
      <c r="W17" s="432"/>
      <c r="X17" s="430"/>
      <c r="Y17" s="430"/>
      <c r="Z17" s="433"/>
      <c r="AA17" s="429"/>
      <c r="AB17" s="430"/>
      <c r="AC17" s="430"/>
      <c r="AD17" s="431"/>
      <c r="AE17" s="432"/>
      <c r="AF17" s="430"/>
      <c r="AG17" s="430"/>
      <c r="AH17" s="431"/>
    </row>
    <row r="18" spans="1:51" ht="24" customHeight="1" x14ac:dyDescent="0.35">
      <c r="A18" s="541">
        <v>12</v>
      </c>
      <c r="B18" s="536" t="s">
        <v>68</v>
      </c>
      <c r="C18" s="404">
        <v>4</v>
      </c>
      <c r="D18" s="405">
        <v>9</v>
      </c>
      <c r="E18" s="405">
        <v>13</v>
      </c>
      <c r="F18" s="406">
        <v>1</v>
      </c>
      <c r="G18" s="407">
        <v>5</v>
      </c>
      <c r="H18" s="405">
        <v>10</v>
      </c>
      <c r="I18" s="405">
        <v>15</v>
      </c>
      <c r="J18" s="408">
        <v>1</v>
      </c>
      <c r="K18" s="404">
        <v>0</v>
      </c>
      <c r="L18" s="405">
        <v>2</v>
      </c>
      <c r="M18" s="405">
        <v>2</v>
      </c>
      <c r="N18" s="406">
        <v>1</v>
      </c>
      <c r="O18" s="407">
        <v>9</v>
      </c>
      <c r="P18" s="405">
        <v>21</v>
      </c>
      <c r="Q18" s="405">
        <v>30</v>
      </c>
      <c r="R18" s="408">
        <v>3</v>
      </c>
      <c r="S18" s="404"/>
      <c r="T18" s="405"/>
      <c r="U18" s="405"/>
      <c r="V18" s="406"/>
      <c r="W18" s="407"/>
      <c r="X18" s="405"/>
      <c r="Y18" s="405"/>
      <c r="Z18" s="408"/>
      <c r="AA18" s="404"/>
      <c r="AB18" s="405"/>
      <c r="AC18" s="405"/>
      <c r="AD18" s="406"/>
      <c r="AE18" s="407"/>
      <c r="AF18" s="405"/>
      <c r="AG18" s="405"/>
      <c r="AH18" s="406"/>
    </row>
    <row r="19" spans="1:51" ht="24" customHeight="1" x14ac:dyDescent="0.35">
      <c r="A19" s="541">
        <v>13</v>
      </c>
      <c r="B19" s="536" t="s">
        <v>69</v>
      </c>
      <c r="C19" s="404">
        <v>5</v>
      </c>
      <c r="D19" s="405">
        <v>8</v>
      </c>
      <c r="E19" s="405">
        <v>13</v>
      </c>
      <c r="F19" s="406">
        <v>1</v>
      </c>
      <c r="G19" s="407">
        <v>9</v>
      </c>
      <c r="H19" s="405">
        <v>6</v>
      </c>
      <c r="I19" s="405">
        <v>15</v>
      </c>
      <c r="J19" s="408">
        <v>1</v>
      </c>
      <c r="K19" s="404">
        <v>4</v>
      </c>
      <c r="L19" s="405">
        <v>2</v>
      </c>
      <c r="M19" s="405">
        <v>6</v>
      </c>
      <c r="N19" s="406">
        <v>1</v>
      </c>
      <c r="O19" s="407">
        <v>18</v>
      </c>
      <c r="P19" s="405">
        <v>16</v>
      </c>
      <c r="Q19" s="405">
        <v>34</v>
      </c>
      <c r="R19" s="408">
        <v>3</v>
      </c>
      <c r="S19" s="404"/>
      <c r="T19" s="405"/>
      <c r="U19" s="405"/>
      <c r="V19" s="406"/>
      <c r="W19" s="407"/>
      <c r="X19" s="405"/>
      <c r="Y19" s="405"/>
      <c r="Z19" s="408"/>
      <c r="AA19" s="404"/>
      <c r="AB19" s="405"/>
      <c r="AC19" s="405"/>
      <c r="AD19" s="406"/>
      <c r="AE19" s="407"/>
      <c r="AF19" s="405"/>
      <c r="AG19" s="405"/>
      <c r="AH19" s="406"/>
    </row>
    <row r="20" spans="1:51" ht="24" customHeight="1" x14ac:dyDescent="0.35">
      <c r="A20" s="541">
        <v>14</v>
      </c>
      <c r="B20" s="536" t="s">
        <v>71</v>
      </c>
      <c r="C20" s="404">
        <v>7</v>
      </c>
      <c r="D20" s="405">
        <v>2</v>
      </c>
      <c r="E20" s="405">
        <v>9</v>
      </c>
      <c r="F20" s="406">
        <v>1</v>
      </c>
      <c r="G20" s="407">
        <v>7</v>
      </c>
      <c r="H20" s="405">
        <v>0</v>
      </c>
      <c r="I20" s="405">
        <v>7</v>
      </c>
      <c r="J20" s="408">
        <v>1</v>
      </c>
      <c r="K20" s="404">
        <v>1</v>
      </c>
      <c r="L20" s="405">
        <v>0</v>
      </c>
      <c r="M20" s="405">
        <v>1</v>
      </c>
      <c r="N20" s="406">
        <v>1</v>
      </c>
      <c r="O20" s="407">
        <v>15</v>
      </c>
      <c r="P20" s="405">
        <v>2</v>
      </c>
      <c r="Q20" s="405">
        <v>17</v>
      </c>
      <c r="R20" s="408">
        <v>3</v>
      </c>
      <c r="S20" s="404"/>
      <c r="T20" s="405"/>
      <c r="U20" s="405"/>
      <c r="V20" s="406"/>
      <c r="W20" s="407"/>
      <c r="X20" s="405"/>
      <c r="Y20" s="405"/>
      <c r="Z20" s="408"/>
      <c r="AA20" s="404"/>
      <c r="AB20" s="405"/>
      <c r="AC20" s="405"/>
      <c r="AD20" s="406"/>
      <c r="AE20" s="407"/>
      <c r="AF20" s="405"/>
      <c r="AG20" s="405"/>
      <c r="AH20" s="406"/>
    </row>
    <row r="21" spans="1:51" ht="24" customHeight="1" x14ac:dyDescent="0.35">
      <c r="A21" s="541">
        <v>15</v>
      </c>
      <c r="B21" s="536" t="s">
        <v>80</v>
      </c>
      <c r="C21" s="404">
        <v>19</v>
      </c>
      <c r="D21" s="405">
        <v>14</v>
      </c>
      <c r="E21" s="405">
        <v>33</v>
      </c>
      <c r="F21" s="406">
        <v>1</v>
      </c>
      <c r="G21" s="407">
        <v>10</v>
      </c>
      <c r="H21" s="405">
        <v>7</v>
      </c>
      <c r="I21" s="405">
        <v>17</v>
      </c>
      <c r="J21" s="408">
        <v>1</v>
      </c>
      <c r="K21" s="404">
        <v>7</v>
      </c>
      <c r="L21" s="405">
        <v>13</v>
      </c>
      <c r="M21" s="405">
        <v>20</v>
      </c>
      <c r="N21" s="406">
        <v>1</v>
      </c>
      <c r="O21" s="407">
        <v>36</v>
      </c>
      <c r="P21" s="405">
        <v>34</v>
      </c>
      <c r="Q21" s="405">
        <v>70</v>
      </c>
      <c r="R21" s="408">
        <v>3</v>
      </c>
      <c r="S21" s="404"/>
      <c r="T21" s="405"/>
      <c r="U21" s="405"/>
      <c r="V21" s="406"/>
      <c r="W21" s="407"/>
      <c r="X21" s="405"/>
      <c r="Y21" s="405"/>
      <c r="Z21" s="408"/>
      <c r="AA21" s="404"/>
      <c r="AB21" s="405"/>
      <c r="AC21" s="405"/>
      <c r="AD21" s="406"/>
      <c r="AE21" s="407"/>
      <c r="AF21" s="405"/>
      <c r="AG21" s="405"/>
      <c r="AH21" s="406"/>
    </row>
    <row r="22" spans="1:51" ht="24" customHeight="1" x14ac:dyDescent="0.35">
      <c r="A22" s="541">
        <v>16</v>
      </c>
      <c r="B22" s="536" t="s">
        <v>81</v>
      </c>
      <c r="C22" s="404">
        <v>11</v>
      </c>
      <c r="D22" s="405">
        <v>10</v>
      </c>
      <c r="E22" s="405">
        <v>21</v>
      </c>
      <c r="F22" s="406">
        <v>1</v>
      </c>
      <c r="G22" s="407">
        <v>7</v>
      </c>
      <c r="H22" s="405">
        <v>13</v>
      </c>
      <c r="I22" s="405">
        <v>20</v>
      </c>
      <c r="J22" s="408">
        <v>1</v>
      </c>
      <c r="K22" s="404">
        <v>3</v>
      </c>
      <c r="L22" s="405">
        <v>5</v>
      </c>
      <c r="M22" s="405">
        <v>8</v>
      </c>
      <c r="N22" s="406">
        <v>1</v>
      </c>
      <c r="O22" s="407">
        <v>21</v>
      </c>
      <c r="P22" s="405">
        <v>28</v>
      </c>
      <c r="Q22" s="405">
        <v>49</v>
      </c>
      <c r="R22" s="408">
        <v>3</v>
      </c>
      <c r="S22" s="404"/>
      <c r="T22" s="405"/>
      <c r="U22" s="405"/>
      <c r="V22" s="406"/>
      <c r="W22" s="407"/>
      <c r="X22" s="405"/>
      <c r="Y22" s="405"/>
      <c r="Z22" s="408"/>
      <c r="AA22" s="404"/>
      <c r="AB22" s="405"/>
      <c r="AC22" s="405"/>
      <c r="AD22" s="406"/>
      <c r="AE22" s="407"/>
      <c r="AF22" s="405"/>
      <c r="AG22" s="405"/>
      <c r="AH22" s="406"/>
    </row>
    <row r="23" spans="1:51" ht="24" customHeight="1" x14ac:dyDescent="0.35">
      <c r="A23" s="541">
        <v>17</v>
      </c>
      <c r="B23" s="545" t="s">
        <v>85</v>
      </c>
      <c r="C23" s="434">
        <v>7</v>
      </c>
      <c r="D23" s="435">
        <v>1</v>
      </c>
      <c r="E23" s="435">
        <v>8</v>
      </c>
      <c r="F23" s="436">
        <v>1</v>
      </c>
      <c r="G23" s="437">
        <v>3</v>
      </c>
      <c r="H23" s="435">
        <v>2</v>
      </c>
      <c r="I23" s="435">
        <v>5</v>
      </c>
      <c r="J23" s="438">
        <v>1</v>
      </c>
      <c r="K23" s="434">
        <v>6</v>
      </c>
      <c r="L23" s="435">
        <v>3</v>
      </c>
      <c r="M23" s="435">
        <v>9</v>
      </c>
      <c r="N23" s="436">
        <v>1</v>
      </c>
      <c r="O23" s="437">
        <v>16</v>
      </c>
      <c r="P23" s="435">
        <v>6</v>
      </c>
      <c r="Q23" s="435">
        <v>22</v>
      </c>
      <c r="R23" s="438">
        <v>3</v>
      </c>
      <c r="S23" s="434"/>
      <c r="T23" s="435"/>
      <c r="U23" s="435"/>
      <c r="V23" s="436"/>
      <c r="W23" s="437"/>
      <c r="X23" s="435"/>
      <c r="Y23" s="435"/>
      <c r="Z23" s="438"/>
      <c r="AA23" s="434"/>
      <c r="AB23" s="435"/>
      <c r="AC23" s="435"/>
      <c r="AD23" s="436"/>
      <c r="AE23" s="437"/>
      <c r="AF23" s="435"/>
      <c r="AG23" s="435"/>
      <c r="AH23" s="436"/>
    </row>
    <row r="24" spans="1:51" ht="24" customHeight="1" x14ac:dyDescent="0.35">
      <c r="A24" s="31"/>
      <c r="B24" s="555" t="s">
        <v>625</v>
      </c>
      <c r="C24" s="560">
        <v>53</v>
      </c>
      <c r="D24" s="558">
        <v>44</v>
      </c>
      <c r="E24" s="558">
        <v>97</v>
      </c>
      <c r="F24" s="561">
        <v>6</v>
      </c>
      <c r="G24" s="557">
        <v>41</v>
      </c>
      <c r="H24" s="558">
        <v>38</v>
      </c>
      <c r="I24" s="558">
        <v>79</v>
      </c>
      <c r="J24" s="559">
        <v>6</v>
      </c>
      <c r="K24" s="560">
        <v>21</v>
      </c>
      <c r="L24" s="558">
        <v>25</v>
      </c>
      <c r="M24" s="558">
        <v>46</v>
      </c>
      <c r="N24" s="561">
        <v>6</v>
      </c>
      <c r="O24" s="557">
        <v>115</v>
      </c>
      <c r="P24" s="558">
        <v>107</v>
      </c>
      <c r="Q24" s="558">
        <v>222</v>
      </c>
      <c r="R24" s="559">
        <v>18</v>
      </c>
      <c r="S24" s="560"/>
      <c r="T24" s="558"/>
      <c r="U24" s="558"/>
      <c r="V24" s="561"/>
      <c r="W24" s="557"/>
      <c r="X24" s="558"/>
      <c r="Y24" s="558"/>
      <c r="Z24" s="559"/>
      <c r="AA24" s="560"/>
      <c r="AB24" s="558"/>
      <c r="AC24" s="558"/>
      <c r="AD24" s="561"/>
      <c r="AE24" s="557"/>
      <c r="AF24" s="558"/>
      <c r="AG24" s="558"/>
      <c r="AH24" s="561"/>
    </row>
    <row r="25" spans="1:51" s="418" customFormat="1" ht="24" customHeight="1" x14ac:dyDescent="0.35">
      <c r="A25" s="584"/>
      <c r="B25" s="583"/>
      <c r="C25" s="584"/>
      <c r="D25" s="584"/>
      <c r="E25" s="584"/>
      <c r="F25" s="584"/>
      <c r="G25" s="584"/>
      <c r="H25" s="584"/>
      <c r="I25" s="584"/>
      <c r="J25" s="584"/>
      <c r="K25" s="584"/>
      <c r="L25" s="584"/>
      <c r="M25" s="584"/>
      <c r="N25" s="584"/>
      <c r="O25" s="584"/>
      <c r="P25" s="584"/>
      <c r="Q25" s="584"/>
      <c r="R25" s="584"/>
      <c r="S25" s="584"/>
      <c r="T25" s="584"/>
      <c r="U25" s="584"/>
      <c r="V25" s="584"/>
      <c r="W25" s="584"/>
      <c r="X25" s="584"/>
      <c r="Y25" s="584"/>
      <c r="Z25" s="584"/>
      <c r="AA25" s="584"/>
      <c r="AB25" s="584"/>
      <c r="AC25" s="584"/>
      <c r="AD25" s="584"/>
      <c r="AE25" s="584"/>
      <c r="AF25" s="584"/>
      <c r="AG25" s="584"/>
      <c r="AH25" s="584"/>
      <c r="AI25" s="587"/>
      <c r="AJ25" s="587"/>
      <c r="AK25" s="587"/>
      <c r="AL25" s="587"/>
      <c r="AM25" s="587"/>
      <c r="AN25" s="587"/>
      <c r="AO25" s="587"/>
      <c r="AP25" s="587"/>
      <c r="AQ25" s="587"/>
      <c r="AR25" s="587"/>
      <c r="AS25" s="587"/>
      <c r="AT25" s="587"/>
      <c r="AU25" s="587"/>
      <c r="AV25" s="587"/>
      <c r="AW25" s="587"/>
      <c r="AX25" s="587"/>
      <c r="AY25" s="587"/>
    </row>
    <row r="26" spans="1:51" s="418" customFormat="1" ht="24" customHeight="1" x14ac:dyDescent="0.35">
      <c r="A26" s="584"/>
      <c r="B26" s="583"/>
      <c r="C26" s="584"/>
      <c r="D26" s="584"/>
      <c r="E26" s="584"/>
      <c r="F26" s="584"/>
      <c r="G26" s="584"/>
      <c r="H26" s="584"/>
      <c r="I26" s="584"/>
      <c r="J26" s="584"/>
      <c r="K26" s="584"/>
      <c r="L26" s="584"/>
      <c r="M26" s="584"/>
      <c r="N26" s="584"/>
      <c r="O26" s="584"/>
      <c r="P26" s="584"/>
      <c r="Q26" s="584"/>
      <c r="R26" s="584"/>
      <c r="S26" s="584"/>
      <c r="T26" s="584"/>
      <c r="U26" s="584"/>
      <c r="V26" s="584"/>
      <c r="W26" s="584"/>
      <c r="X26" s="584"/>
      <c r="Y26" s="584"/>
      <c r="Z26" s="584"/>
      <c r="AA26" s="584"/>
      <c r="AB26" s="584"/>
      <c r="AC26" s="584"/>
      <c r="AD26" s="584"/>
      <c r="AE26" s="584"/>
      <c r="AF26" s="584"/>
      <c r="AG26" s="584"/>
      <c r="AH26" s="584"/>
      <c r="AI26" s="587"/>
      <c r="AJ26" s="587"/>
      <c r="AK26" s="587"/>
      <c r="AL26" s="587"/>
      <c r="AM26" s="587"/>
      <c r="AN26" s="587"/>
      <c r="AO26" s="587"/>
      <c r="AP26" s="587"/>
      <c r="AQ26" s="587"/>
      <c r="AR26" s="587"/>
      <c r="AS26" s="587"/>
      <c r="AT26" s="587"/>
      <c r="AU26" s="587"/>
      <c r="AV26" s="587"/>
      <c r="AW26" s="587"/>
      <c r="AX26" s="587"/>
      <c r="AY26" s="587"/>
    </row>
    <row r="27" spans="1:51" s="418" customFormat="1" ht="24" customHeight="1" x14ac:dyDescent="0.35">
      <c r="A27" s="584"/>
      <c r="B27" s="583"/>
      <c r="C27" s="584"/>
      <c r="D27" s="584"/>
      <c r="E27" s="584"/>
      <c r="F27" s="584"/>
      <c r="G27" s="584"/>
      <c r="H27" s="584"/>
      <c r="I27" s="584"/>
      <c r="J27" s="584"/>
      <c r="K27" s="584"/>
      <c r="L27" s="584"/>
      <c r="M27" s="584"/>
      <c r="N27" s="584"/>
      <c r="O27" s="584"/>
      <c r="P27" s="584"/>
      <c r="Q27" s="584"/>
      <c r="R27" s="584"/>
      <c r="S27" s="584"/>
      <c r="T27" s="584"/>
      <c r="U27" s="584"/>
      <c r="V27" s="584"/>
      <c r="W27" s="584"/>
      <c r="X27" s="584"/>
      <c r="Y27" s="584"/>
      <c r="Z27" s="584"/>
      <c r="AA27" s="584"/>
      <c r="AB27" s="584"/>
      <c r="AC27" s="584"/>
      <c r="AD27" s="584"/>
      <c r="AE27" s="584"/>
      <c r="AF27" s="584"/>
      <c r="AG27" s="584"/>
      <c r="AH27" s="584"/>
      <c r="AI27" s="587"/>
      <c r="AJ27" s="587"/>
      <c r="AK27" s="587"/>
      <c r="AL27" s="587"/>
      <c r="AM27" s="587"/>
      <c r="AN27" s="587"/>
      <c r="AO27" s="587"/>
      <c r="AP27" s="587"/>
      <c r="AQ27" s="587"/>
      <c r="AR27" s="587"/>
      <c r="AS27" s="587"/>
      <c r="AT27" s="587"/>
      <c r="AU27" s="587"/>
      <c r="AV27" s="587"/>
      <c r="AW27" s="587"/>
      <c r="AX27" s="587"/>
      <c r="AY27" s="587"/>
    </row>
    <row r="28" spans="1:51" s="418" customFormat="1" ht="24" customHeight="1" x14ac:dyDescent="0.35">
      <c r="A28" s="584"/>
      <c r="B28" s="583"/>
      <c r="C28" s="584"/>
      <c r="D28" s="584"/>
      <c r="E28" s="584"/>
      <c r="F28" s="584"/>
      <c r="G28" s="584"/>
      <c r="H28" s="584"/>
      <c r="I28" s="584"/>
      <c r="J28" s="584"/>
      <c r="K28" s="584"/>
      <c r="L28" s="584"/>
      <c r="M28" s="584"/>
      <c r="N28" s="584"/>
      <c r="O28" s="584"/>
      <c r="P28" s="584"/>
      <c r="Q28" s="584"/>
      <c r="R28" s="584"/>
      <c r="S28" s="584"/>
      <c r="T28" s="584"/>
      <c r="U28" s="584"/>
      <c r="V28" s="584"/>
      <c r="W28" s="584"/>
      <c r="X28" s="584"/>
      <c r="Y28" s="584"/>
      <c r="Z28" s="584"/>
      <c r="AA28" s="584"/>
      <c r="AB28" s="584"/>
      <c r="AC28" s="584"/>
      <c r="AD28" s="584"/>
      <c r="AE28" s="584"/>
      <c r="AF28" s="584"/>
      <c r="AG28" s="584"/>
      <c r="AH28" s="584"/>
      <c r="AI28" s="587"/>
      <c r="AJ28" s="587"/>
      <c r="AK28" s="587"/>
      <c r="AL28" s="587"/>
      <c r="AM28" s="587"/>
      <c r="AN28" s="587"/>
      <c r="AO28" s="587"/>
      <c r="AP28" s="587"/>
      <c r="AQ28" s="587"/>
      <c r="AR28" s="587"/>
      <c r="AS28" s="587"/>
      <c r="AT28" s="587"/>
      <c r="AU28" s="587"/>
      <c r="AV28" s="587"/>
      <c r="AW28" s="587"/>
      <c r="AX28" s="587"/>
      <c r="AY28" s="587"/>
    </row>
    <row r="29" spans="1:51" s="418" customFormat="1" ht="24" customHeight="1" x14ac:dyDescent="0.35">
      <c r="A29" s="584"/>
      <c r="B29" s="583"/>
      <c r="C29" s="584"/>
      <c r="D29" s="584"/>
      <c r="E29" s="584"/>
      <c r="F29" s="584"/>
      <c r="G29" s="584"/>
      <c r="H29" s="584"/>
      <c r="I29" s="584"/>
      <c r="J29" s="584"/>
      <c r="K29" s="584"/>
      <c r="L29" s="584"/>
      <c r="M29" s="584"/>
      <c r="N29" s="584"/>
      <c r="O29" s="584"/>
      <c r="P29" s="584"/>
      <c r="Q29" s="584"/>
      <c r="R29" s="584"/>
      <c r="S29" s="584"/>
      <c r="T29" s="584"/>
      <c r="U29" s="584"/>
      <c r="V29" s="584"/>
      <c r="W29" s="584"/>
      <c r="X29" s="584"/>
      <c r="Y29" s="584"/>
      <c r="Z29" s="584"/>
      <c r="AA29" s="584"/>
      <c r="AB29" s="584"/>
      <c r="AC29" s="584"/>
      <c r="AD29" s="584"/>
      <c r="AE29" s="584"/>
      <c r="AF29" s="584"/>
      <c r="AG29" s="584"/>
      <c r="AH29" s="584"/>
      <c r="AI29" s="587"/>
      <c r="AJ29" s="587"/>
      <c r="AK29" s="587"/>
      <c r="AL29" s="587"/>
      <c r="AM29" s="587"/>
      <c r="AN29" s="587"/>
      <c r="AO29" s="587"/>
      <c r="AP29" s="587"/>
      <c r="AQ29" s="587"/>
      <c r="AR29" s="587"/>
      <c r="AS29" s="587"/>
      <c r="AT29" s="587"/>
      <c r="AU29" s="587"/>
      <c r="AV29" s="587"/>
      <c r="AW29" s="587"/>
      <c r="AX29" s="587"/>
      <c r="AY29" s="587"/>
    </row>
    <row r="30" spans="1:51" ht="24" customHeight="1" x14ac:dyDescent="0.35">
      <c r="A30" s="588"/>
      <c r="B30" s="542" t="s">
        <v>192</v>
      </c>
      <c r="C30" s="411"/>
      <c r="D30" s="412"/>
      <c r="E30" s="412"/>
      <c r="F30" s="413"/>
      <c r="G30" s="414"/>
      <c r="H30" s="412"/>
      <c r="I30" s="412"/>
      <c r="J30" s="415"/>
      <c r="K30" s="411"/>
      <c r="L30" s="412"/>
      <c r="M30" s="412"/>
      <c r="N30" s="413"/>
      <c r="O30" s="414"/>
      <c r="P30" s="412"/>
      <c r="Q30" s="412"/>
      <c r="R30" s="415"/>
      <c r="S30" s="411"/>
      <c r="T30" s="412"/>
      <c r="U30" s="412"/>
      <c r="V30" s="413"/>
      <c r="W30" s="414"/>
      <c r="X30" s="412"/>
      <c r="Y30" s="412"/>
      <c r="Z30" s="415"/>
      <c r="AA30" s="411"/>
      <c r="AB30" s="412"/>
      <c r="AC30" s="412"/>
      <c r="AD30" s="413"/>
      <c r="AE30" s="414"/>
      <c r="AF30" s="412"/>
      <c r="AG30" s="412"/>
      <c r="AH30" s="413"/>
    </row>
    <row r="31" spans="1:51" ht="24" customHeight="1" x14ac:dyDescent="0.35">
      <c r="A31" s="541">
        <v>18</v>
      </c>
      <c r="B31" s="536" t="s">
        <v>91</v>
      </c>
      <c r="C31" s="404">
        <v>12</v>
      </c>
      <c r="D31" s="405">
        <v>3</v>
      </c>
      <c r="E31" s="405">
        <v>15</v>
      </c>
      <c r="F31" s="406">
        <v>1</v>
      </c>
      <c r="G31" s="407">
        <v>11</v>
      </c>
      <c r="H31" s="405">
        <v>12</v>
      </c>
      <c r="I31" s="405">
        <v>23</v>
      </c>
      <c r="J31" s="408">
        <v>1</v>
      </c>
      <c r="K31" s="404">
        <v>9</v>
      </c>
      <c r="L31" s="405">
        <v>6</v>
      </c>
      <c r="M31" s="405">
        <v>15</v>
      </c>
      <c r="N31" s="406">
        <v>1</v>
      </c>
      <c r="O31" s="407">
        <v>32</v>
      </c>
      <c r="P31" s="405">
        <v>21</v>
      </c>
      <c r="Q31" s="405">
        <v>53</v>
      </c>
      <c r="R31" s="408">
        <v>3</v>
      </c>
      <c r="S31" s="404"/>
      <c r="T31" s="405"/>
      <c r="U31" s="405"/>
      <c r="V31" s="406"/>
      <c r="W31" s="407"/>
      <c r="X31" s="405"/>
      <c r="Y31" s="405"/>
      <c r="Z31" s="408"/>
      <c r="AA31" s="404"/>
      <c r="AB31" s="405"/>
      <c r="AC31" s="405"/>
      <c r="AD31" s="406"/>
      <c r="AE31" s="407"/>
      <c r="AF31" s="405"/>
      <c r="AG31" s="405"/>
      <c r="AH31" s="406"/>
    </row>
    <row r="32" spans="1:51" ht="24" customHeight="1" x14ac:dyDescent="0.35">
      <c r="A32" s="541">
        <v>19</v>
      </c>
      <c r="B32" s="536" t="s">
        <v>96</v>
      </c>
      <c r="C32" s="404">
        <v>5</v>
      </c>
      <c r="D32" s="405">
        <v>3</v>
      </c>
      <c r="E32" s="405">
        <v>8</v>
      </c>
      <c r="F32" s="406">
        <v>1</v>
      </c>
      <c r="G32" s="407">
        <v>13</v>
      </c>
      <c r="H32" s="405">
        <v>6</v>
      </c>
      <c r="I32" s="405">
        <v>19</v>
      </c>
      <c r="J32" s="408">
        <v>1</v>
      </c>
      <c r="K32" s="404">
        <v>8</v>
      </c>
      <c r="L32" s="405">
        <v>2</v>
      </c>
      <c r="M32" s="405">
        <v>10</v>
      </c>
      <c r="N32" s="406">
        <v>1</v>
      </c>
      <c r="O32" s="407">
        <v>26</v>
      </c>
      <c r="P32" s="405">
        <v>11</v>
      </c>
      <c r="Q32" s="405">
        <v>37</v>
      </c>
      <c r="R32" s="408">
        <v>3</v>
      </c>
      <c r="S32" s="404"/>
      <c r="T32" s="405"/>
      <c r="U32" s="405"/>
      <c r="V32" s="406"/>
      <c r="W32" s="407"/>
      <c r="X32" s="405"/>
      <c r="Y32" s="405"/>
      <c r="Z32" s="408"/>
      <c r="AA32" s="404"/>
      <c r="AB32" s="405"/>
      <c r="AC32" s="405"/>
      <c r="AD32" s="406"/>
      <c r="AE32" s="407"/>
      <c r="AF32" s="405"/>
      <c r="AG32" s="405"/>
      <c r="AH32" s="406"/>
    </row>
    <row r="33" spans="1:34" ht="24" customHeight="1" x14ac:dyDescent="0.35">
      <c r="A33" s="541">
        <v>20</v>
      </c>
      <c r="B33" s="536" t="s">
        <v>101</v>
      </c>
      <c r="C33" s="404">
        <v>19</v>
      </c>
      <c r="D33" s="405">
        <v>9</v>
      </c>
      <c r="E33" s="405">
        <v>28</v>
      </c>
      <c r="F33" s="406">
        <v>1</v>
      </c>
      <c r="G33" s="407">
        <v>19</v>
      </c>
      <c r="H33" s="405">
        <v>16</v>
      </c>
      <c r="I33" s="405">
        <v>35</v>
      </c>
      <c r="J33" s="408">
        <v>1</v>
      </c>
      <c r="K33" s="404">
        <v>11</v>
      </c>
      <c r="L33" s="405">
        <v>15</v>
      </c>
      <c r="M33" s="405">
        <v>26</v>
      </c>
      <c r="N33" s="406">
        <v>1</v>
      </c>
      <c r="O33" s="407">
        <v>49</v>
      </c>
      <c r="P33" s="405">
        <v>40</v>
      </c>
      <c r="Q33" s="405">
        <v>89</v>
      </c>
      <c r="R33" s="408">
        <v>3</v>
      </c>
      <c r="S33" s="404"/>
      <c r="T33" s="405"/>
      <c r="U33" s="405"/>
      <c r="V33" s="406"/>
      <c r="W33" s="407"/>
      <c r="X33" s="405"/>
      <c r="Y33" s="405"/>
      <c r="Z33" s="408"/>
      <c r="AA33" s="404"/>
      <c r="AB33" s="405"/>
      <c r="AC33" s="405"/>
      <c r="AD33" s="406"/>
      <c r="AE33" s="407"/>
      <c r="AF33" s="405"/>
      <c r="AG33" s="405"/>
      <c r="AH33" s="406"/>
    </row>
    <row r="34" spans="1:34" ht="24" customHeight="1" x14ac:dyDescent="0.35">
      <c r="A34" s="541">
        <v>21</v>
      </c>
      <c r="B34" s="536" t="s">
        <v>103</v>
      </c>
      <c r="C34" s="404">
        <v>16</v>
      </c>
      <c r="D34" s="405">
        <v>4</v>
      </c>
      <c r="E34" s="405">
        <v>20</v>
      </c>
      <c r="F34" s="406">
        <v>1</v>
      </c>
      <c r="G34" s="407">
        <v>9</v>
      </c>
      <c r="H34" s="405">
        <v>7</v>
      </c>
      <c r="I34" s="405">
        <v>16</v>
      </c>
      <c r="J34" s="408">
        <v>1</v>
      </c>
      <c r="K34" s="404">
        <v>4</v>
      </c>
      <c r="L34" s="405">
        <v>4</v>
      </c>
      <c r="M34" s="405">
        <v>8</v>
      </c>
      <c r="N34" s="406">
        <v>1</v>
      </c>
      <c r="O34" s="407">
        <v>29</v>
      </c>
      <c r="P34" s="405">
        <v>15</v>
      </c>
      <c r="Q34" s="405">
        <v>44</v>
      </c>
      <c r="R34" s="408">
        <v>3</v>
      </c>
      <c r="S34" s="404"/>
      <c r="T34" s="405"/>
      <c r="U34" s="405"/>
      <c r="V34" s="406"/>
      <c r="W34" s="407"/>
      <c r="X34" s="405"/>
      <c r="Y34" s="405"/>
      <c r="Z34" s="408"/>
      <c r="AA34" s="404"/>
      <c r="AB34" s="405"/>
      <c r="AC34" s="405"/>
      <c r="AD34" s="406"/>
      <c r="AE34" s="407"/>
      <c r="AF34" s="405"/>
      <c r="AG34" s="405"/>
      <c r="AH34" s="406"/>
    </row>
    <row r="35" spans="1:34" ht="24" customHeight="1" x14ac:dyDescent="0.35">
      <c r="A35" s="541">
        <v>22</v>
      </c>
      <c r="B35" s="536" t="s">
        <v>107</v>
      </c>
      <c r="C35" s="404">
        <v>24</v>
      </c>
      <c r="D35" s="405">
        <v>20</v>
      </c>
      <c r="E35" s="405">
        <v>44</v>
      </c>
      <c r="F35" s="406">
        <v>2</v>
      </c>
      <c r="G35" s="407">
        <v>24</v>
      </c>
      <c r="H35" s="405">
        <v>31</v>
      </c>
      <c r="I35" s="405">
        <v>55</v>
      </c>
      <c r="J35" s="408">
        <v>2</v>
      </c>
      <c r="K35" s="404">
        <v>28</v>
      </c>
      <c r="L35" s="405">
        <v>26</v>
      </c>
      <c r="M35" s="405">
        <v>54</v>
      </c>
      <c r="N35" s="406">
        <v>2</v>
      </c>
      <c r="O35" s="407">
        <v>76</v>
      </c>
      <c r="P35" s="405">
        <v>77</v>
      </c>
      <c r="Q35" s="405">
        <v>153</v>
      </c>
      <c r="R35" s="408">
        <v>6</v>
      </c>
      <c r="S35" s="404">
        <v>15</v>
      </c>
      <c r="T35" s="405">
        <v>12</v>
      </c>
      <c r="U35" s="405">
        <v>27</v>
      </c>
      <c r="V35" s="406">
        <v>2</v>
      </c>
      <c r="W35" s="407">
        <v>11</v>
      </c>
      <c r="X35" s="405">
        <v>13</v>
      </c>
      <c r="Y35" s="405">
        <v>24</v>
      </c>
      <c r="Z35" s="408">
        <v>2</v>
      </c>
      <c r="AA35" s="404">
        <v>14</v>
      </c>
      <c r="AB35" s="405">
        <v>16</v>
      </c>
      <c r="AC35" s="405">
        <v>30</v>
      </c>
      <c r="AD35" s="406">
        <v>2</v>
      </c>
      <c r="AE35" s="407">
        <v>40</v>
      </c>
      <c r="AF35" s="405">
        <v>41</v>
      </c>
      <c r="AG35" s="405">
        <v>81</v>
      </c>
      <c r="AH35" s="406">
        <v>6</v>
      </c>
    </row>
    <row r="36" spans="1:34" ht="24" customHeight="1" x14ac:dyDescent="0.35">
      <c r="A36" s="541">
        <v>23</v>
      </c>
      <c r="B36" s="536" t="s">
        <v>117</v>
      </c>
      <c r="C36" s="404">
        <v>14</v>
      </c>
      <c r="D36" s="405">
        <v>9</v>
      </c>
      <c r="E36" s="405">
        <v>23</v>
      </c>
      <c r="F36" s="406">
        <v>1</v>
      </c>
      <c r="G36" s="407">
        <v>16</v>
      </c>
      <c r="H36" s="405">
        <v>9</v>
      </c>
      <c r="I36" s="405">
        <v>25</v>
      </c>
      <c r="J36" s="408">
        <v>1</v>
      </c>
      <c r="K36" s="404">
        <v>21</v>
      </c>
      <c r="L36" s="405">
        <v>8</v>
      </c>
      <c r="M36" s="405">
        <v>29</v>
      </c>
      <c r="N36" s="406">
        <v>1</v>
      </c>
      <c r="O36" s="407">
        <v>51</v>
      </c>
      <c r="P36" s="405">
        <v>26</v>
      </c>
      <c r="Q36" s="405">
        <v>77</v>
      </c>
      <c r="R36" s="408">
        <v>3</v>
      </c>
      <c r="S36" s="404"/>
      <c r="T36" s="405"/>
      <c r="U36" s="405"/>
      <c r="V36" s="406"/>
      <c r="W36" s="407"/>
      <c r="X36" s="405"/>
      <c r="Y36" s="405"/>
      <c r="Z36" s="408"/>
      <c r="AA36" s="404"/>
      <c r="AB36" s="405"/>
      <c r="AC36" s="405"/>
      <c r="AD36" s="406"/>
      <c r="AE36" s="407"/>
      <c r="AF36" s="405"/>
      <c r="AG36" s="405"/>
      <c r="AH36" s="406"/>
    </row>
    <row r="37" spans="1:34" ht="24" customHeight="1" x14ac:dyDescent="0.35">
      <c r="A37" s="541">
        <v>24</v>
      </c>
      <c r="B37" s="536" t="s">
        <v>125</v>
      </c>
      <c r="C37" s="404">
        <v>15</v>
      </c>
      <c r="D37" s="405">
        <v>7</v>
      </c>
      <c r="E37" s="405">
        <v>22</v>
      </c>
      <c r="F37" s="406">
        <v>1</v>
      </c>
      <c r="G37" s="407">
        <v>15</v>
      </c>
      <c r="H37" s="405">
        <v>13</v>
      </c>
      <c r="I37" s="405">
        <v>28</v>
      </c>
      <c r="J37" s="408">
        <v>1</v>
      </c>
      <c r="K37" s="404">
        <v>9</v>
      </c>
      <c r="L37" s="405">
        <v>5</v>
      </c>
      <c r="M37" s="405">
        <v>14</v>
      </c>
      <c r="N37" s="406">
        <v>1</v>
      </c>
      <c r="O37" s="407">
        <v>39</v>
      </c>
      <c r="P37" s="405">
        <v>25</v>
      </c>
      <c r="Q37" s="405">
        <v>64</v>
      </c>
      <c r="R37" s="408">
        <v>3</v>
      </c>
      <c r="S37" s="404"/>
      <c r="T37" s="405"/>
      <c r="U37" s="405"/>
      <c r="V37" s="406"/>
      <c r="W37" s="407"/>
      <c r="X37" s="405"/>
      <c r="Y37" s="405"/>
      <c r="Z37" s="408"/>
      <c r="AA37" s="404"/>
      <c r="AB37" s="405"/>
      <c r="AC37" s="405"/>
      <c r="AD37" s="406"/>
      <c r="AE37" s="407"/>
      <c r="AF37" s="405"/>
      <c r="AG37" s="405"/>
      <c r="AH37" s="406"/>
    </row>
    <row r="38" spans="1:34" ht="24" customHeight="1" x14ac:dyDescent="0.35">
      <c r="A38" s="31"/>
      <c r="B38" s="555" t="s">
        <v>626</v>
      </c>
      <c r="C38" s="560">
        <v>105</v>
      </c>
      <c r="D38" s="558">
        <v>55</v>
      </c>
      <c r="E38" s="558">
        <v>160</v>
      </c>
      <c r="F38" s="561">
        <v>8</v>
      </c>
      <c r="G38" s="557">
        <v>107</v>
      </c>
      <c r="H38" s="558">
        <v>94</v>
      </c>
      <c r="I38" s="558">
        <v>201</v>
      </c>
      <c r="J38" s="559">
        <v>8</v>
      </c>
      <c r="K38" s="560">
        <v>90</v>
      </c>
      <c r="L38" s="558">
        <v>66</v>
      </c>
      <c r="M38" s="558">
        <v>156</v>
      </c>
      <c r="N38" s="561">
        <v>8</v>
      </c>
      <c r="O38" s="557">
        <v>302</v>
      </c>
      <c r="P38" s="558">
        <v>215</v>
      </c>
      <c r="Q38" s="558">
        <v>517</v>
      </c>
      <c r="R38" s="559">
        <v>24</v>
      </c>
      <c r="S38" s="560">
        <v>15</v>
      </c>
      <c r="T38" s="558">
        <v>12</v>
      </c>
      <c r="U38" s="558">
        <v>27</v>
      </c>
      <c r="V38" s="561">
        <v>2</v>
      </c>
      <c r="W38" s="557">
        <v>11</v>
      </c>
      <c r="X38" s="558">
        <v>13</v>
      </c>
      <c r="Y38" s="558">
        <v>24</v>
      </c>
      <c r="Z38" s="559">
        <v>2</v>
      </c>
      <c r="AA38" s="560">
        <v>14</v>
      </c>
      <c r="AB38" s="558">
        <v>16</v>
      </c>
      <c r="AC38" s="558">
        <v>30</v>
      </c>
      <c r="AD38" s="561">
        <v>2</v>
      </c>
      <c r="AE38" s="557">
        <v>40</v>
      </c>
      <c r="AF38" s="558">
        <v>41</v>
      </c>
      <c r="AG38" s="558">
        <v>81</v>
      </c>
      <c r="AH38" s="561">
        <v>6</v>
      </c>
    </row>
    <row r="39" spans="1:34" ht="24" customHeight="1" x14ac:dyDescent="0.35">
      <c r="A39" s="571"/>
      <c r="B39" s="552" t="s">
        <v>193</v>
      </c>
      <c r="C39" s="569"/>
      <c r="D39" s="567"/>
      <c r="E39" s="567"/>
      <c r="F39" s="570"/>
      <c r="G39" s="566"/>
      <c r="H39" s="567"/>
      <c r="I39" s="567"/>
      <c r="J39" s="568"/>
      <c r="K39" s="569"/>
      <c r="L39" s="567"/>
      <c r="M39" s="567"/>
      <c r="N39" s="570"/>
      <c r="O39" s="566"/>
      <c r="P39" s="567"/>
      <c r="Q39" s="567"/>
      <c r="R39" s="568"/>
      <c r="S39" s="569"/>
      <c r="T39" s="567"/>
      <c r="U39" s="567"/>
      <c r="V39" s="570"/>
      <c r="W39" s="566"/>
      <c r="X39" s="567"/>
      <c r="Y39" s="567"/>
      <c r="Z39" s="568"/>
      <c r="AA39" s="569"/>
      <c r="AB39" s="567"/>
      <c r="AC39" s="567"/>
      <c r="AD39" s="570"/>
      <c r="AE39" s="566"/>
      <c r="AF39" s="567"/>
      <c r="AG39" s="567"/>
      <c r="AH39" s="570"/>
    </row>
    <row r="40" spans="1:34" ht="24" customHeight="1" x14ac:dyDescent="0.35">
      <c r="A40" s="541">
        <v>25</v>
      </c>
      <c r="B40" s="536" t="s">
        <v>140</v>
      </c>
      <c r="C40" s="404">
        <v>12</v>
      </c>
      <c r="D40" s="405">
        <v>11</v>
      </c>
      <c r="E40" s="405">
        <v>23</v>
      </c>
      <c r="F40" s="406">
        <v>1</v>
      </c>
      <c r="G40" s="407">
        <v>18</v>
      </c>
      <c r="H40" s="405">
        <v>10</v>
      </c>
      <c r="I40" s="405">
        <v>28</v>
      </c>
      <c r="J40" s="408">
        <v>1</v>
      </c>
      <c r="K40" s="404">
        <v>9</v>
      </c>
      <c r="L40" s="405">
        <v>13</v>
      </c>
      <c r="M40" s="405">
        <v>22</v>
      </c>
      <c r="N40" s="406">
        <v>1</v>
      </c>
      <c r="O40" s="407">
        <v>39</v>
      </c>
      <c r="P40" s="405">
        <v>34</v>
      </c>
      <c r="Q40" s="405">
        <v>73</v>
      </c>
      <c r="R40" s="408">
        <v>3</v>
      </c>
      <c r="S40" s="404"/>
      <c r="T40" s="405"/>
      <c r="U40" s="405"/>
      <c r="V40" s="406"/>
      <c r="W40" s="407"/>
      <c r="X40" s="405"/>
      <c r="Y40" s="405"/>
      <c r="Z40" s="408"/>
      <c r="AA40" s="404"/>
      <c r="AB40" s="405"/>
      <c r="AC40" s="405"/>
      <c r="AD40" s="406"/>
      <c r="AE40" s="407"/>
      <c r="AF40" s="405"/>
      <c r="AG40" s="405"/>
      <c r="AH40" s="406"/>
    </row>
    <row r="41" spans="1:34" ht="24" customHeight="1" x14ac:dyDescent="0.35">
      <c r="A41" s="541">
        <v>26</v>
      </c>
      <c r="B41" s="536" t="s">
        <v>142</v>
      </c>
      <c r="C41" s="404">
        <v>9</v>
      </c>
      <c r="D41" s="405">
        <v>5</v>
      </c>
      <c r="E41" s="405">
        <v>14</v>
      </c>
      <c r="F41" s="406">
        <v>1</v>
      </c>
      <c r="G41" s="407">
        <v>8</v>
      </c>
      <c r="H41" s="405">
        <v>4</v>
      </c>
      <c r="I41" s="405">
        <v>12</v>
      </c>
      <c r="J41" s="408">
        <v>1</v>
      </c>
      <c r="K41" s="404">
        <v>8</v>
      </c>
      <c r="L41" s="405">
        <v>2</v>
      </c>
      <c r="M41" s="405">
        <v>10</v>
      </c>
      <c r="N41" s="406">
        <v>1</v>
      </c>
      <c r="O41" s="407">
        <v>25</v>
      </c>
      <c r="P41" s="405">
        <v>11</v>
      </c>
      <c r="Q41" s="405">
        <v>36</v>
      </c>
      <c r="R41" s="408">
        <v>3</v>
      </c>
      <c r="S41" s="404"/>
      <c r="T41" s="405"/>
      <c r="U41" s="405"/>
      <c r="V41" s="406"/>
      <c r="W41" s="407"/>
      <c r="X41" s="405"/>
      <c r="Y41" s="405"/>
      <c r="Z41" s="408"/>
      <c r="AA41" s="404"/>
      <c r="AB41" s="405"/>
      <c r="AC41" s="405"/>
      <c r="AD41" s="406"/>
      <c r="AE41" s="407"/>
      <c r="AF41" s="405"/>
      <c r="AG41" s="405"/>
      <c r="AH41" s="406"/>
    </row>
    <row r="42" spans="1:34" ht="24" customHeight="1" x14ac:dyDescent="0.35">
      <c r="A42" s="541">
        <v>27</v>
      </c>
      <c r="B42" s="536" t="s">
        <v>150</v>
      </c>
      <c r="C42" s="404">
        <v>5</v>
      </c>
      <c r="D42" s="405">
        <v>2</v>
      </c>
      <c r="E42" s="405">
        <v>7</v>
      </c>
      <c r="F42" s="406">
        <v>1</v>
      </c>
      <c r="G42" s="407">
        <v>5</v>
      </c>
      <c r="H42" s="405">
        <v>5</v>
      </c>
      <c r="I42" s="405">
        <v>10</v>
      </c>
      <c r="J42" s="408">
        <v>1</v>
      </c>
      <c r="K42" s="404">
        <v>4</v>
      </c>
      <c r="L42" s="405">
        <v>9</v>
      </c>
      <c r="M42" s="405">
        <v>13</v>
      </c>
      <c r="N42" s="406">
        <v>1</v>
      </c>
      <c r="O42" s="407">
        <v>14</v>
      </c>
      <c r="P42" s="405">
        <v>16</v>
      </c>
      <c r="Q42" s="405">
        <v>30</v>
      </c>
      <c r="R42" s="408">
        <v>3</v>
      </c>
      <c r="S42" s="404"/>
      <c r="T42" s="405"/>
      <c r="U42" s="405"/>
      <c r="V42" s="406"/>
      <c r="W42" s="407"/>
      <c r="X42" s="405"/>
      <c r="Y42" s="405"/>
      <c r="Z42" s="408"/>
      <c r="AA42" s="404"/>
      <c r="AB42" s="405"/>
      <c r="AC42" s="405"/>
      <c r="AD42" s="406"/>
      <c r="AE42" s="407"/>
      <c r="AF42" s="405"/>
      <c r="AG42" s="405"/>
      <c r="AH42" s="406"/>
    </row>
    <row r="43" spans="1:34" ht="24" customHeight="1" x14ac:dyDescent="0.35">
      <c r="A43" s="547">
        <v>28</v>
      </c>
      <c r="B43" s="545" t="s">
        <v>151</v>
      </c>
      <c r="C43" s="434">
        <v>9</v>
      </c>
      <c r="D43" s="435">
        <v>1</v>
      </c>
      <c r="E43" s="435">
        <v>10</v>
      </c>
      <c r="F43" s="436">
        <v>1</v>
      </c>
      <c r="G43" s="437">
        <v>7</v>
      </c>
      <c r="H43" s="435">
        <v>6</v>
      </c>
      <c r="I43" s="435">
        <v>13</v>
      </c>
      <c r="J43" s="438">
        <v>1</v>
      </c>
      <c r="K43" s="434">
        <v>5</v>
      </c>
      <c r="L43" s="435">
        <v>11</v>
      </c>
      <c r="M43" s="435">
        <v>16</v>
      </c>
      <c r="N43" s="436">
        <v>1</v>
      </c>
      <c r="O43" s="437">
        <v>21</v>
      </c>
      <c r="P43" s="435">
        <v>18</v>
      </c>
      <c r="Q43" s="435">
        <v>39</v>
      </c>
      <c r="R43" s="438">
        <v>3</v>
      </c>
      <c r="S43" s="434"/>
      <c r="T43" s="435"/>
      <c r="U43" s="435"/>
      <c r="V43" s="436"/>
      <c r="W43" s="437"/>
      <c r="X43" s="435"/>
      <c r="Y43" s="435"/>
      <c r="Z43" s="438"/>
      <c r="AA43" s="434"/>
      <c r="AB43" s="435"/>
      <c r="AC43" s="435"/>
      <c r="AD43" s="436"/>
      <c r="AE43" s="437"/>
      <c r="AF43" s="435"/>
      <c r="AG43" s="435"/>
      <c r="AH43" s="436"/>
    </row>
    <row r="44" spans="1:34" ht="24" customHeight="1" x14ac:dyDescent="0.35">
      <c r="A44" s="31"/>
      <c r="B44" s="555" t="s">
        <v>627</v>
      </c>
      <c r="C44" s="560">
        <v>35</v>
      </c>
      <c r="D44" s="558">
        <v>19</v>
      </c>
      <c r="E44" s="558">
        <v>54</v>
      </c>
      <c r="F44" s="561">
        <v>4</v>
      </c>
      <c r="G44" s="557">
        <v>38</v>
      </c>
      <c r="H44" s="558">
        <v>25</v>
      </c>
      <c r="I44" s="558">
        <v>63</v>
      </c>
      <c r="J44" s="559">
        <v>4</v>
      </c>
      <c r="K44" s="560">
        <v>26</v>
      </c>
      <c r="L44" s="558">
        <v>35</v>
      </c>
      <c r="M44" s="558">
        <v>61</v>
      </c>
      <c r="N44" s="561">
        <v>4</v>
      </c>
      <c r="O44" s="557">
        <v>99</v>
      </c>
      <c r="P44" s="558">
        <v>79</v>
      </c>
      <c r="Q44" s="558">
        <v>178</v>
      </c>
      <c r="R44" s="559">
        <v>12</v>
      </c>
      <c r="S44" s="560"/>
      <c r="T44" s="558"/>
      <c r="U44" s="558"/>
      <c r="V44" s="561"/>
      <c r="W44" s="557"/>
      <c r="X44" s="558"/>
      <c r="Y44" s="558"/>
      <c r="Z44" s="559"/>
      <c r="AA44" s="560"/>
      <c r="AB44" s="558"/>
      <c r="AC44" s="558"/>
      <c r="AD44" s="561"/>
      <c r="AE44" s="557"/>
      <c r="AF44" s="558"/>
      <c r="AG44" s="558"/>
      <c r="AH44" s="561"/>
    </row>
    <row r="45" spans="1:34" ht="24" customHeight="1" x14ac:dyDescent="0.35">
      <c r="A45" s="571"/>
      <c r="B45" s="552" t="s">
        <v>194</v>
      </c>
      <c r="C45" s="569"/>
      <c r="D45" s="567"/>
      <c r="E45" s="567"/>
      <c r="F45" s="570"/>
      <c r="G45" s="566"/>
      <c r="H45" s="567"/>
      <c r="I45" s="567"/>
      <c r="J45" s="568"/>
      <c r="K45" s="569"/>
      <c r="L45" s="567"/>
      <c r="M45" s="567"/>
      <c r="N45" s="570"/>
      <c r="O45" s="566"/>
      <c r="P45" s="567"/>
      <c r="Q45" s="567"/>
      <c r="R45" s="568"/>
      <c r="S45" s="569"/>
      <c r="T45" s="567"/>
      <c r="U45" s="567"/>
      <c r="V45" s="570"/>
      <c r="W45" s="566"/>
      <c r="X45" s="567"/>
      <c r="Y45" s="567"/>
      <c r="Z45" s="568"/>
      <c r="AA45" s="569"/>
      <c r="AB45" s="567"/>
      <c r="AC45" s="567"/>
      <c r="AD45" s="570"/>
      <c r="AE45" s="566"/>
      <c r="AF45" s="567"/>
      <c r="AG45" s="567"/>
      <c r="AH45" s="570"/>
    </row>
    <row r="46" spans="1:34" ht="24" customHeight="1" x14ac:dyDescent="0.35">
      <c r="A46" s="541">
        <v>29</v>
      </c>
      <c r="B46" s="536" t="s">
        <v>152</v>
      </c>
      <c r="C46" s="404">
        <v>27</v>
      </c>
      <c r="D46" s="405">
        <v>24</v>
      </c>
      <c r="E46" s="405">
        <v>51</v>
      </c>
      <c r="F46" s="406">
        <v>2</v>
      </c>
      <c r="G46" s="407">
        <v>16</v>
      </c>
      <c r="H46" s="405">
        <v>15</v>
      </c>
      <c r="I46" s="405">
        <v>31</v>
      </c>
      <c r="J46" s="408">
        <v>1</v>
      </c>
      <c r="K46" s="404">
        <v>25</v>
      </c>
      <c r="L46" s="405">
        <v>17</v>
      </c>
      <c r="M46" s="405">
        <v>42</v>
      </c>
      <c r="N46" s="406">
        <v>2</v>
      </c>
      <c r="O46" s="407">
        <v>68</v>
      </c>
      <c r="P46" s="405">
        <v>56</v>
      </c>
      <c r="Q46" s="405">
        <v>124</v>
      </c>
      <c r="R46" s="408">
        <v>5</v>
      </c>
      <c r="S46" s="404"/>
      <c r="T46" s="405"/>
      <c r="U46" s="405"/>
      <c r="V46" s="406"/>
      <c r="W46" s="407"/>
      <c r="X46" s="405"/>
      <c r="Y46" s="405"/>
      <c r="Z46" s="408"/>
      <c r="AA46" s="404"/>
      <c r="AB46" s="405"/>
      <c r="AC46" s="405"/>
      <c r="AD46" s="406"/>
      <c r="AE46" s="407"/>
      <c r="AF46" s="405"/>
      <c r="AG46" s="405"/>
      <c r="AH46" s="406"/>
    </row>
    <row r="47" spans="1:34" ht="24" customHeight="1" x14ac:dyDescent="0.35">
      <c r="A47" s="541">
        <v>30</v>
      </c>
      <c r="B47" s="536" t="s">
        <v>156</v>
      </c>
      <c r="C47" s="404">
        <v>5</v>
      </c>
      <c r="D47" s="405">
        <v>2</v>
      </c>
      <c r="E47" s="405">
        <v>7</v>
      </c>
      <c r="F47" s="406">
        <v>1</v>
      </c>
      <c r="G47" s="407">
        <v>6</v>
      </c>
      <c r="H47" s="405">
        <v>6</v>
      </c>
      <c r="I47" s="405">
        <v>12</v>
      </c>
      <c r="J47" s="408">
        <v>1</v>
      </c>
      <c r="K47" s="404">
        <v>5</v>
      </c>
      <c r="L47" s="405">
        <v>4</v>
      </c>
      <c r="M47" s="405">
        <v>9</v>
      </c>
      <c r="N47" s="406">
        <v>1</v>
      </c>
      <c r="O47" s="407">
        <v>16</v>
      </c>
      <c r="P47" s="405">
        <v>12</v>
      </c>
      <c r="Q47" s="405">
        <v>28</v>
      </c>
      <c r="R47" s="408">
        <v>3</v>
      </c>
      <c r="S47" s="404"/>
      <c r="T47" s="405"/>
      <c r="U47" s="405"/>
      <c r="V47" s="406"/>
      <c r="W47" s="407"/>
      <c r="X47" s="405"/>
      <c r="Y47" s="405"/>
      <c r="Z47" s="408"/>
      <c r="AA47" s="404"/>
      <c r="AB47" s="405"/>
      <c r="AC47" s="405"/>
      <c r="AD47" s="406"/>
      <c r="AE47" s="407"/>
      <c r="AF47" s="405"/>
      <c r="AG47" s="405"/>
      <c r="AH47" s="406"/>
    </row>
    <row r="48" spans="1:34" ht="24" customHeight="1" x14ac:dyDescent="0.35">
      <c r="A48" s="541">
        <v>31</v>
      </c>
      <c r="B48" s="536" t="s">
        <v>160</v>
      </c>
      <c r="C48" s="404">
        <v>3</v>
      </c>
      <c r="D48" s="405">
        <v>6</v>
      </c>
      <c r="E48" s="405">
        <v>9</v>
      </c>
      <c r="F48" s="406">
        <v>1</v>
      </c>
      <c r="G48" s="407">
        <v>10</v>
      </c>
      <c r="H48" s="405">
        <v>4</v>
      </c>
      <c r="I48" s="405">
        <v>14</v>
      </c>
      <c r="J48" s="408">
        <v>1</v>
      </c>
      <c r="K48" s="404">
        <v>4</v>
      </c>
      <c r="L48" s="405">
        <v>7</v>
      </c>
      <c r="M48" s="405">
        <v>11</v>
      </c>
      <c r="N48" s="406">
        <v>1</v>
      </c>
      <c r="O48" s="407">
        <v>17</v>
      </c>
      <c r="P48" s="405">
        <v>17</v>
      </c>
      <c r="Q48" s="405">
        <v>34</v>
      </c>
      <c r="R48" s="408">
        <v>3</v>
      </c>
      <c r="S48" s="404"/>
      <c r="T48" s="405"/>
      <c r="U48" s="405"/>
      <c r="V48" s="406"/>
      <c r="W48" s="407"/>
      <c r="X48" s="405"/>
      <c r="Y48" s="405"/>
      <c r="Z48" s="408"/>
      <c r="AA48" s="404"/>
      <c r="AB48" s="405"/>
      <c r="AC48" s="405"/>
      <c r="AD48" s="406"/>
      <c r="AE48" s="407"/>
      <c r="AF48" s="405"/>
      <c r="AG48" s="405"/>
      <c r="AH48" s="406"/>
    </row>
    <row r="49" spans="1:34" ht="24" customHeight="1" x14ac:dyDescent="0.35">
      <c r="A49" s="541">
        <v>32</v>
      </c>
      <c r="B49" s="536" t="s">
        <v>163</v>
      </c>
      <c r="C49" s="404">
        <v>8</v>
      </c>
      <c r="D49" s="405">
        <v>1</v>
      </c>
      <c r="E49" s="405">
        <v>9</v>
      </c>
      <c r="F49" s="406">
        <v>1</v>
      </c>
      <c r="G49" s="407">
        <v>10</v>
      </c>
      <c r="H49" s="405">
        <v>5</v>
      </c>
      <c r="I49" s="405">
        <v>15</v>
      </c>
      <c r="J49" s="408">
        <v>1</v>
      </c>
      <c r="K49" s="404">
        <v>9</v>
      </c>
      <c r="L49" s="405">
        <v>2</v>
      </c>
      <c r="M49" s="405">
        <v>11</v>
      </c>
      <c r="N49" s="406">
        <v>1</v>
      </c>
      <c r="O49" s="407">
        <v>27</v>
      </c>
      <c r="P49" s="405">
        <v>8</v>
      </c>
      <c r="Q49" s="405">
        <v>35</v>
      </c>
      <c r="R49" s="408">
        <v>3</v>
      </c>
      <c r="S49" s="404"/>
      <c r="T49" s="405"/>
      <c r="U49" s="405"/>
      <c r="V49" s="406"/>
      <c r="W49" s="407"/>
      <c r="X49" s="405"/>
      <c r="Y49" s="405"/>
      <c r="Z49" s="408"/>
      <c r="AA49" s="404"/>
      <c r="AB49" s="405"/>
      <c r="AC49" s="405"/>
      <c r="AD49" s="406"/>
      <c r="AE49" s="407"/>
      <c r="AF49" s="405"/>
      <c r="AG49" s="405"/>
      <c r="AH49" s="406"/>
    </row>
    <row r="50" spans="1:34" ht="24" customHeight="1" x14ac:dyDescent="0.35">
      <c r="A50" s="541">
        <v>33</v>
      </c>
      <c r="B50" s="536" t="s">
        <v>165</v>
      </c>
      <c r="C50" s="404">
        <v>20</v>
      </c>
      <c r="D50" s="405">
        <v>6</v>
      </c>
      <c r="E50" s="405">
        <v>26</v>
      </c>
      <c r="F50" s="406">
        <v>1</v>
      </c>
      <c r="G50" s="407">
        <v>16</v>
      </c>
      <c r="H50" s="405">
        <v>10</v>
      </c>
      <c r="I50" s="405">
        <v>26</v>
      </c>
      <c r="J50" s="408">
        <v>1</v>
      </c>
      <c r="K50" s="404">
        <v>11</v>
      </c>
      <c r="L50" s="405">
        <v>12</v>
      </c>
      <c r="M50" s="405">
        <v>23</v>
      </c>
      <c r="N50" s="406">
        <v>1</v>
      </c>
      <c r="O50" s="407">
        <v>47</v>
      </c>
      <c r="P50" s="405">
        <v>28</v>
      </c>
      <c r="Q50" s="405">
        <v>75</v>
      </c>
      <c r="R50" s="408">
        <v>3</v>
      </c>
      <c r="S50" s="404"/>
      <c r="T50" s="405"/>
      <c r="U50" s="405"/>
      <c r="V50" s="406"/>
      <c r="W50" s="407"/>
      <c r="X50" s="405"/>
      <c r="Y50" s="405"/>
      <c r="Z50" s="408"/>
      <c r="AA50" s="404"/>
      <c r="AB50" s="405"/>
      <c r="AC50" s="405"/>
      <c r="AD50" s="406"/>
      <c r="AE50" s="407"/>
      <c r="AF50" s="405"/>
      <c r="AG50" s="405"/>
      <c r="AH50" s="406"/>
    </row>
    <row r="51" spans="1:34" ht="24" customHeight="1" x14ac:dyDescent="0.35">
      <c r="A51" s="541">
        <v>34</v>
      </c>
      <c r="B51" s="536" t="s">
        <v>166</v>
      </c>
      <c r="C51" s="404">
        <v>8</v>
      </c>
      <c r="D51" s="405">
        <v>6</v>
      </c>
      <c r="E51" s="405">
        <v>14</v>
      </c>
      <c r="F51" s="406">
        <v>1</v>
      </c>
      <c r="G51" s="407">
        <v>11</v>
      </c>
      <c r="H51" s="405">
        <v>6</v>
      </c>
      <c r="I51" s="405">
        <v>17</v>
      </c>
      <c r="J51" s="408">
        <v>1</v>
      </c>
      <c r="K51" s="404">
        <v>12</v>
      </c>
      <c r="L51" s="405">
        <v>9</v>
      </c>
      <c r="M51" s="405">
        <v>21</v>
      </c>
      <c r="N51" s="406">
        <v>1</v>
      </c>
      <c r="O51" s="407">
        <v>31</v>
      </c>
      <c r="P51" s="405">
        <v>21</v>
      </c>
      <c r="Q51" s="405">
        <v>52</v>
      </c>
      <c r="R51" s="408">
        <v>3</v>
      </c>
      <c r="S51" s="404"/>
      <c r="T51" s="405"/>
      <c r="U51" s="405"/>
      <c r="V51" s="406"/>
      <c r="W51" s="407"/>
      <c r="X51" s="405"/>
      <c r="Y51" s="405"/>
      <c r="Z51" s="408"/>
      <c r="AA51" s="404"/>
      <c r="AB51" s="405"/>
      <c r="AC51" s="405"/>
      <c r="AD51" s="406"/>
      <c r="AE51" s="407"/>
      <c r="AF51" s="405"/>
      <c r="AG51" s="405"/>
      <c r="AH51" s="406"/>
    </row>
    <row r="52" spans="1:34" ht="24" customHeight="1" x14ac:dyDescent="0.35">
      <c r="A52" s="541">
        <v>35</v>
      </c>
      <c r="B52" s="536" t="s">
        <v>167</v>
      </c>
      <c r="C52" s="404">
        <v>8</v>
      </c>
      <c r="D52" s="405">
        <v>8</v>
      </c>
      <c r="E52" s="405">
        <v>16</v>
      </c>
      <c r="F52" s="406">
        <v>1</v>
      </c>
      <c r="G52" s="407">
        <v>7</v>
      </c>
      <c r="H52" s="405">
        <v>2</v>
      </c>
      <c r="I52" s="405">
        <v>9</v>
      </c>
      <c r="J52" s="408">
        <v>1</v>
      </c>
      <c r="K52" s="404">
        <v>4</v>
      </c>
      <c r="L52" s="405">
        <v>8</v>
      </c>
      <c r="M52" s="405">
        <v>12</v>
      </c>
      <c r="N52" s="406">
        <v>1</v>
      </c>
      <c r="O52" s="407">
        <v>19</v>
      </c>
      <c r="P52" s="405">
        <v>18</v>
      </c>
      <c r="Q52" s="405">
        <v>37</v>
      </c>
      <c r="R52" s="408">
        <v>3</v>
      </c>
      <c r="S52" s="404"/>
      <c r="T52" s="405"/>
      <c r="U52" s="405"/>
      <c r="V52" s="406"/>
      <c r="W52" s="407"/>
      <c r="X52" s="405"/>
      <c r="Y52" s="405"/>
      <c r="Z52" s="408"/>
      <c r="AA52" s="404"/>
      <c r="AB52" s="405"/>
      <c r="AC52" s="405"/>
      <c r="AD52" s="406"/>
      <c r="AE52" s="407"/>
      <c r="AF52" s="405"/>
      <c r="AG52" s="405"/>
      <c r="AH52" s="406"/>
    </row>
    <row r="53" spans="1:34" ht="24" customHeight="1" x14ac:dyDescent="0.35">
      <c r="A53" s="31"/>
      <c r="B53" s="555" t="s">
        <v>628</v>
      </c>
      <c r="C53" s="560">
        <v>79</v>
      </c>
      <c r="D53" s="558">
        <v>53</v>
      </c>
      <c r="E53" s="558">
        <v>132</v>
      </c>
      <c r="F53" s="561">
        <v>8</v>
      </c>
      <c r="G53" s="557">
        <v>76</v>
      </c>
      <c r="H53" s="558">
        <v>48</v>
      </c>
      <c r="I53" s="558">
        <v>124</v>
      </c>
      <c r="J53" s="559">
        <v>7</v>
      </c>
      <c r="K53" s="560">
        <v>70</v>
      </c>
      <c r="L53" s="558">
        <v>59</v>
      </c>
      <c r="M53" s="558">
        <v>129</v>
      </c>
      <c r="N53" s="561">
        <v>8</v>
      </c>
      <c r="O53" s="557">
        <v>225</v>
      </c>
      <c r="P53" s="558">
        <v>160</v>
      </c>
      <c r="Q53" s="558">
        <v>385</v>
      </c>
      <c r="R53" s="559">
        <v>23</v>
      </c>
      <c r="S53" s="560"/>
      <c r="T53" s="558"/>
      <c r="U53" s="558"/>
      <c r="V53" s="561"/>
      <c r="W53" s="557"/>
      <c r="X53" s="558"/>
      <c r="Y53" s="558"/>
      <c r="Z53" s="559"/>
      <c r="AA53" s="560"/>
      <c r="AB53" s="558"/>
      <c r="AC53" s="558"/>
      <c r="AD53" s="561"/>
      <c r="AE53" s="557"/>
      <c r="AF53" s="558"/>
      <c r="AG53" s="558"/>
      <c r="AH53" s="561"/>
    </row>
    <row r="54" spans="1:34" ht="24" customHeight="1" x14ac:dyDescent="0.35">
      <c r="A54" s="581"/>
      <c r="B54" s="574" t="s">
        <v>629</v>
      </c>
      <c r="C54" s="579">
        <v>477</v>
      </c>
      <c r="D54" s="577">
        <v>273</v>
      </c>
      <c r="E54" s="577">
        <v>750</v>
      </c>
      <c r="F54" s="580">
        <v>40</v>
      </c>
      <c r="G54" s="576">
        <v>419</v>
      </c>
      <c r="H54" s="577">
        <v>333</v>
      </c>
      <c r="I54" s="577">
        <v>752</v>
      </c>
      <c r="J54" s="578">
        <v>37</v>
      </c>
      <c r="K54" s="579">
        <v>380</v>
      </c>
      <c r="L54" s="577">
        <v>294</v>
      </c>
      <c r="M54" s="577">
        <v>674</v>
      </c>
      <c r="N54" s="580">
        <v>39</v>
      </c>
      <c r="O54" s="576">
        <v>1276</v>
      </c>
      <c r="P54" s="577">
        <v>900</v>
      </c>
      <c r="Q54" s="577">
        <v>2176</v>
      </c>
      <c r="R54" s="578">
        <v>116</v>
      </c>
      <c r="S54" s="579">
        <v>15</v>
      </c>
      <c r="T54" s="577">
        <v>12</v>
      </c>
      <c r="U54" s="577">
        <v>27</v>
      </c>
      <c r="V54" s="580">
        <v>2</v>
      </c>
      <c r="W54" s="576">
        <v>11</v>
      </c>
      <c r="X54" s="577">
        <v>13</v>
      </c>
      <c r="Y54" s="577">
        <v>24</v>
      </c>
      <c r="Z54" s="578">
        <v>2</v>
      </c>
      <c r="AA54" s="579">
        <v>14</v>
      </c>
      <c r="AB54" s="577">
        <v>16</v>
      </c>
      <c r="AC54" s="577">
        <v>30</v>
      </c>
      <c r="AD54" s="580">
        <v>2</v>
      </c>
      <c r="AE54" s="576">
        <v>40</v>
      </c>
      <c r="AF54" s="577">
        <v>41</v>
      </c>
      <c r="AG54" s="577">
        <v>81</v>
      </c>
      <c r="AH54" s="580">
        <v>6</v>
      </c>
    </row>
    <row r="55" spans="1:34" ht="24" customHeight="1" x14ac:dyDescent="0.35">
      <c r="A55" s="32"/>
      <c r="B55" s="38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</row>
    <row r="56" spans="1:34" ht="24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24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24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24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24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</sheetData>
  <pageMargins left="0.39370078740157483" right="0.19685039370078741" top="0.78740157480314965" bottom="0.39370078740157483" header="0.31496062992125984" footer="0.31496062992125984"/>
  <pageSetup paperSize="9" scale="80" orientation="landscape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93"/>
  <sheetViews>
    <sheetView zoomScaleNormal="100" workbookViewId="0">
      <pane xSplit="2" ySplit="2" topLeftCell="C3" activePane="bottomRight" state="frozen"/>
      <selection activeCell="C8" sqref="C8"/>
      <selection pane="topRight" activeCell="C8" sqref="C8"/>
      <selection pane="bottomLeft" activeCell="C8" sqref="C8"/>
      <selection pane="bottomRight" activeCell="C3" sqref="C3"/>
    </sheetView>
  </sheetViews>
  <sheetFormatPr defaultRowHeight="21" x14ac:dyDescent="0.35"/>
  <cols>
    <col min="1" max="1" width="7.375" style="1" customWidth="1"/>
    <col min="2" max="2" width="15.375" style="1" customWidth="1"/>
    <col min="3" max="3" width="51.5" style="34" customWidth="1"/>
    <col min="4" max="5" width="19.5" style="35" customWidth="1"/>
    <col min="6" max="6" width="21.875" style="36" customWidth="1"/>
  </cols>
  <sheetData>
    <row r="1" spans="1:7" x14ac:dyDescent="0.35">
      <c r="A1" s="33" t="s">
        <v>1595</v>
      </c>
    </row>
    <row r="2" spans="1:7" s="32" customFormat="1" x14ac:dyDescent="0.35">
      <c r="A2" s="31" t="s">
        <v>170</v>
      </c>
      <c r="B2" s="31" t="s">
        <v>0</v>
      </c>
      <c r="C2" s="37" t="s">
        <v>1</v>
      </c>
      <c r="D2" s="37" t="s">
        <v>189</v>
      </c>
      <c r="E2" s="37" t="s">
        <v>190</v>
      </c>
      <c r="F2" s="37" t="s">
        <v>196</v>
      </c>
    </row>
    <row r="3" spans="1:7" s="32" customFormat="1" x14ac:dyDescent="0.35">
      <c r="A3" s="1105"/>
      <c r="B3" s="1105"/>
      <c r="C3" s="1106" t="s">
        <v>183</v>
      </c>
      <c r="D3" s="1107"/>
      <c r="E3" s="1107"/>
      <c r="F3" s="1108"/>
    </row>
    <row r="4" spans="1:7" s="32" customFormat="1" x14ac:dyDescent="0.35">
      <c r="A4" s="1109"/>
      <c r="B4" s="1109"/>
      <c r="C4" s="1110" t="s">
        <v>197</v>
      </c>
      <c r="D4" s="1111"/>
      <c r="E4" s="1111"/>
      <c r="F4" s="1112"/>
    </row>
    <row r="5" spans="1:7" s="1" customFormat="1" x14ac:dyDescent="0.35">
      <c r="A5" s="541">
        <v>1</v>
      </c>
      <c r="B5" s="541">
        <v>53010023</v>
      </c>
      <c r="C5" s="1113" t="s">
        <v>26</v>
      </c>
      <c r="D5" s="1114">
        <v>0</v>
      </c>
      <c r="E5" s="1114">
        <v>0</v>
      </c>
      <c r="F5" s="1115" t="s">
        <v>195</v>
      </c>
      <c r="G5"/>
    </row>
    <row r="6" spans="1:7" s="1" customFormat="1" x14ac:dyDescent="0.35">
      <c r="A6" s="541">
        <v>2</v>
      </c>
      <c r="B6" s="541">
        <v>53010056</v>
      </c>
      <c r="C6" s="1113" t="s">
        <v>51</v>
      </c>
      <c r="D6" s="1114">
        <v>0</v>
      </c>
      <c r="E6" s="1114">
        <v>0</v>
      </c>
      <c r="F6" s="1115" t="s">
        <v>195</v>
      </c>
      <c r="G6"/>
    </row>
    <row r="7" spans="1:7" s="1" customFormat="1" x14ac:dyDescent="0.35">
      <c r="A7" s="541"/>
      <c r="B7" s="541"/>
      <c r="C7" s="1116" t="s">
        <v>217</v>
      </c>
      <c r="D7" s="1114"/>
      <c r="E7" s="1114"/>
      <c r="F7" s="1112"/>
      <c r="G7"/>
    </row>
    <row r="8" spans="1:7" s="1" customFormat="1" x14ac:dyDescent="0.35">
      <c r="A8" s="541">
        <v>1</v>
      </c>
      <c r="B8" s="541">
        <v>53010032</v>
      </c>
      <c r="C8" s="1113" t="s">
        <v>32</v>
      </c>
      <c r="D8" s="1114">
        <v>2</v>
      </c>
      <c r="E8" s="1114">
        <v>1</v>
      </c>
      <c r="F8" s="1115" t="s">
        <v>195</v>
      </c>
      <c r="G8"/>
    </row>
    <row r="9" spans="1:7" s="1" customFormat="1" x14ac:dyDescent="0.35">
      <c r="A9" s="541">
        <v>2</v>
      </c>
      <c r="B9" s="541">
        <v>53010009</v>
      </c>
      <c r="C9" s="1113" t="s">
        <v>13</v>
      </c>
      <c r="D9" s="1114">
        <v>3</v>
      </c>
      <c r="E9" s="1114">
        <v>3</v>
      </c>
      <c r="F9" s="1115" t="s">
        <v>195</v>
      </c>
      <c r="G9"/>
    </row>
    <row r="10" spans="1:7" s="1" customFormat="1" x14ac:dyDescent="0.35">
      <c r="A10" s="541">
        <v>3</v>
      </c>
      <c r="B10" s="541">
        <v>53010013</v>
      </c>
      <c r="C10" s="1113" t="s">
        <v>16</v>
      </c>
      <c r="D10" s="1114">
        <v>4</v>
      </c>
      <c r="E10" s="1114">
        <v>2</v>
      </c>
      <c r="F10" s="1115" t="s">
        <v>195</v>
      </c>
      <c r="G10"/>
    </row>
    <row r="11" spans="1:7" s="1" customFormat="1" x14ac:dyDescent="0.35">
      <c r="A11" s="541">
        <v>4</v>
      </c>
      <c r="B11" s="541">
        <v>53010046</v>
      </c>
      <c r="C11" s="1113" t="s">
        <v>45</v>
      </c>
      <c r="D11" s="1114">
        <v>5</v>
      </c>
      <c r="E11" s="1114">
        <v>4</v>
      </c>
      <c r="F11" s="1115" t="s">
        <v>195</v>
      </c>
      <c r="G11"/>
    </row>
    <row r="12" spans="1:7" s="1" customFormat="1" x14ac:dyDescent="0.35">
      <c r="A12" s="541">
        <v>5</v>
      </c>
      <c r="B12" s="541">
        <v>53010033</v>
      </c>
      <c r="C12" s="1113" t="s">
        <v>33</v>
      </c>
      <c r="D12" s="1114">
        <v>6</v>
      </c>
      <c r="E12" s="1114">
        <v>3</v>
      </c>
      <c r="F12" s="1115" t="s">
        <v>195</v>
      </c>
      <c r="G12"/>
    </row>
    <row r="13" spans="1:7" s="1" customFormat="1" x14ac:dyDescent="0.35">
      <c r="A13" s="541">
        <v>6</v>
      </c>
      <c r="B13" s="541">
        <v>53010040</v>
      </c>
      <c r="C13" s="1113" t="s">
        <v>40</v>
      </c>
      <c r="D13" s="1114">
        <v>8</v>
      </c>
      <c r="E13" s="1114">
        <v>4</v>
      </c>
      <c r="F13" s="1115" t="s">
        <v>195</v>
      </c>
      <c r="G13"/>
    </row>
    <row r="14" spans="1:7" s="1" customFormat="1" x14ac:dyDescent="0.35">
      <c r="A14" s="541">
        <v>7</v>
      </c>
      <c r="B14" s="541">
        <v>53010029</v>
      </c>
      <c r="C14" s="1113" t="s">
        <v>30</v>
      </c>
      <c r="D14" s="1114">
        <v>11</v>
      </c>
      <c r="E14" s="1114">
        <v>4</v>
      </c>
      <c r="F14" s="1115"/>
      <c r="G14"/>
    </row>
    <row r="15" spans="1:7" s="1" customFormat="1" x14ac:dyDescent="0.35">
      <c r="A15" s="541">
        <v>8</v>
      </c>
      <c r="B15" s="541">
        <v>53010007</v>
      </c>
      <c r="C15" s="1113" t="s">
        <v>11</v>
      </c>
      <c r="D15" s="1114">
        <v>13</v>
      </c>
      <c r="E15" s="1114">
        <v>3</v>
      </c>
      <c r="F15" s="1115"/>
      <c r="G15"/>
    </row>
    <row r="16" spans="1:7" s="1" customFormat="1" x14ac:dyDescent="0.35">
      <c r="A16" s="541">
        <v>9</v>
      </c>
      <c r="B16" s="541">
        <v>53010067</v>
      </c>
      <c r="C16" s="1113" t="s">
        <v>61</v>
      </c>
      <c r="D16" s="1114">
        <v>14</v>
      </c>
      <c r="E16" s="1114">
        <v>4</v>
      </c>
      <c r="F16" s="1115"/>
      <c r="G16"/>
    </row>
    <row r="17" spans="1:7" s="1" customFormat="1" x14ac:dyDescent="0.35">
      <c r="A17" s="541">
        <v>10</v>
      </c>
      <c r="B17" s="541">
        <v>53010034</v>
      </c>
      <c r="C17" s="1113" t="s">
        <v>34</v>
      </c>
      <c r="D17" s="1114">
        <v>15</v>
      </c>
      <c r="E17" s="1114">
        <v>8</v>
      </c>
      <c r="F17" s="1115" t="s">
        <v>195</v>
      </c>
      <c r="G17"/>
    </row>
    <row r="18" spans="1:7" s="1" customFormat="1" x14ac:dyDescent="0.35">
      <c r="A18" s="541">
        <v>11</v>
      </c>
      <c r="B18" s="541">
        <v>53010062</v>
      </c>
      <c r="C18" s="1113" t="s">
        <v>56</v>
      </c>
      <c r="D18" s="1114">
        <v>17</v>
      </c>
      <c r="E18" s="1114">
        <v>7</v>
      </c>
      <c r="F18" s="1115"/>
      <c r="G18"/>
    </row>
    <row r="19" spans="1:7" s="1" customFormat="1" x14ac:dyDescent="0.35">
      <c r="A19" s="541">
        <v>12</v>
      </c>
      <c r="B19" s="541">
        <v>53010025</v>
      </c>
      <c r="C19" s="1113" t="s">
        <v>27</v>
      </c>
      <c r="D19" s="1114">
        <v>20</v>
      </c>
      <c r="E19" s="1114">
        <v>5</v>
      </c>
      <c r="F19" s="1115" t="s">
        <v>195</v>
      </c>
      <c r="G19"/>
    </row>
    <row r="20" spans="1:7" s="1" customFormat="1" x14ac:dyDescent="0.35">
      <c r="A20" s="541">
        <v>13</v>
      </c>
      <c r="B20" s="541">
        <v>53010038</v>
      </c>
      <c r="C20" s="1113" t="s">
        <v>38</v>
      </c>
      <c r="D20" s="1114">
        <v>25</v>
      </c>
      <c r="E20" s="1114">
        <v>7</v>
      </c>
      <c r="F20" s="1115"/>
      <c r="G20"/>
    </row>
    <row r="21" spans="1:7" s="1" customFormat="1" x14ac:dyDescent="0.35">
      <c r="A21" s="541">
        <v>14</v>
      </c>
      <c r="B21" s="541">
        <v>53010071</v>
      </c>
      <c r="C21" s="1113" t="s">
        <v>64</v>
      </c>
      <c r="D21" s="1114">
        <v>25</v>
      </c>
      <c r="E21" s="1114">
        <v>8</v>
      </c>
      <c r="F21" s="1115"/>
      <c r="G21"/>
    </row>
    <row r="22" spans="1:7" s="1" customFormat="1" x14ac:dyDescent="0.35">
      <c r="A22" s="541">
        <v>15</v>
      </c>
      <c r="B22" s="541">
        <v>53010035</v>
      </c>
      <c r="C22" s="1113" t="s">
        <v>35</v>
      </c>
      <c r="D22" s="1114">
        <v>29</v>
      </c>
      <c r="E22" s="1114">
        <v>8</v>
      </c>
      <c r="F22" s="1115"/>
      <c r="G22"/>
    </row>
    <row r="23" spans="1:7" s="1" customFormat="1" x14ac:dyDescent="0.35">
      <c r="A23" s="541">
        <v>16</v>
      </c>
      <c r="B23" s="541">
        <v>53010065</v>
      </c>
      <c r="C23" s="1113" t="s">
        <v>59</v>
      </c>
      <c r="D23" s="1114">
        <v>31</v>
      </c>
      <c r="E23" s="1114">
        <v>9</v>
      </c>
      <c r="F23" s="1115"/>
      <c r="G23"/>
    </row>
    <row r="24" spans="1:7" s="1" customFormat="1" x14ac:dyDescent="0.35">
      <c r="A24" s="541">
        <v>17</v>
      </c>
      <c r="B24" s="541">
        <v>53010008</v>
      </c>
      <c r="C24" s="1113" t="s">
        <v>12</v>
      </c>
      <c r="D24" s="1114">
        <v>32</v>
      </c>
      <c r="E24" s="1114">
        <v>8</v>
      </c>
      <c r="F24" s="1115"/>
      <c r="G24"/>
    </row>
    <row r="25" spans="1:7" s="1" customFormat="1" x14ac:dyDescent="0.35">
      <c r="A25" s="541">
        <v>18</v>
      </c>
      <c r="B25" s="541">
        <v>53010066</v>
      </c>
      <c r="C25" s="1113" t="s">
        <v>60</v>
      </c>
      <c r="D25" s="1114">
        <v>33</v>
      </c>
      <c r="E25" s="1114">
        <v>9</v>
      </c>
      <c r="F25" s="1115"/>
      <c r="G25"/>
    </row>
    <row r="26" spans="1:7" s="1" customFormat="1" x14ac:dyDescent="0.35">
      <c r="A26" s="541">
        <v>19</v>
      </c>
      <c r="B26" s="541">
        <v>53010017</v>
      </c>
      <c r="C26" s="1113" t="s">
        <v>20</v>
      </c>
      <c r="D26" s="1114">
        <v>37</v>
      </c>
      <c r="E26" s="1114">
        <v>8</v>
      </c>
      <c r="F26" s="1115"/>
      <c r="G26"/>
    </row>
    <row r="27" spans="1:7" s="1" customFormat="1" x14ac:dyDescent="0.35">
      <c r="A27" s="541">
        <v>20</v>
      </c>
      <c r="B27" s="541">
        <v>53010028</v>
      </c>
      <c r="C27" s="1113" t="s">
        <v>29</v>
      </c>
      <c r="D27" s="1114">
        <v>42</v>
      </c>
      <c r="E27" s="1114">
        <v>7</v>
      </c>
      <c r="F27" s="1115"/>
      <c r="G27"/>
    </row>
    <row r="28" spans="1:7" s="1" customFormat="1" x14ac:dyDescent="0.35">
      <c r="A28" s="541">
        <v>21</v>
      </c>
      <c r="B28" s="541">
        <v>53010041</v>
      </c>
      <c r="C28" s="1113" t="s">
        <v>41</v>
      </c>
      <c r="D28" s="1114">
        <v>48</v>
      </c>
      <c r="E28" s="1114">
        <v>8</v>
      </c>
      <c r="F28" s="1115"/>
      <c r="G28"/>
    </row>
    <row r="29" spans="1:7" s="1" customFormat="1" x14ac:dyDescent="0.35">
      <c r="A29" s="541">
        <v>22</v>
      </c>
      <c r="B29" s="541">
        <v>53010043</v>
      </c>
      <c r="C29" s="1113" t="s">
        <v>43</v>
      </c>
      <c r="D29" s="1114">
        <v>48</v>
      </c>
      <c r="E29" s="1114">
        <v>8</v>
      </c>
      <c r="F29" s="1115"/>
      <c r="G29"/>
    </row>
    <row r="30" spans="1:7" s="1" customFormat="1" x14ac:dyDescent="0.35">
      <c r="A30" s="541">
        <v>23</v>
      </c>
      <c r="B30" s="541">
        <v>53010055</v>
      </c>
      <c r="C30" s="1113" t="s">
        <v>50</v>
      </c>
      <c r="D30" s="1114">
        <v>49</v>
      </c>
      <c r="E30" s="1114"/>
      <c r="F30" s="1115"/>
      <c r="G30"/>
    </row>
    <row r="31" spans="1:7" s="1" customFormat="1" x14ac:dyDescent="0.35">
      <c r="A31" s="541">
        <v>24</v>
      </c>
      <c r="B31" s="541">
        <v>53010018</v>
      </c>
      <c r="C31" s="1113" t="s">
        <v>21</v>
      </c>
      <c r="D31" s="1114">
        <v>55</v>
      </c>
      <c r="E31" s="1114">
        <v>9</v>
      </c>
      <c r="F31" s="1115"/>
      <c r="G31"/>
    </row>
    <row r="32" spans="1:7" s="1" customFormat="1" x14ac:dyDescent="0.35">
      <c r="A32" s="541">
        <v>25</v>
      </c>
      <c r="B32" s="541">
        <v>53010064</v>
      </c>
      <c r="C32" s="1113" t="s">
        <v>58</v>
      </c>
      <c r="D32" s="1114">
        <v>56</v>
      </c>
      <c r="E32" s="1114">
        <v>8</v>
      </c>
      <c r="F32" s="1115"/>
      <c r="G32"/>
    </row>
    <row r="33" spans="1:7" s="1" customFormat="1" x14ac:dyDescent="0.35">
      <c r="A33" s="541">
        <v>26</v>
      </c>
      <c r="B33" s="541">
        <v>53010068</v>
      </c>
      <c r="C33" s="1113" t="s">
        <v>62</v>
      </c>
      <c r="D33" s="1114">
        <v>57</v>
      </c>
      <c r="E33" s="1114">
        <v>8</v>
      </c>
      <c r="F33" s="1115"/>
      <c r="G33"/>
    </row>
    <row r="34" spans="1:7" s="1" customFormat="1" x14ac:dyDescent="0.35">
      <c r="A34" s="541">
        <v>27</v>
      </c>
      <c r="B34" s="541">
        <v>53010005</v>
      </c>
      <c r="C34" s="1113" t="s">
        <v>9</v>
      </c>
      <c r="D34" s="1114">
        <v>62</v>
      </c>
      <c r="E34" s="1114">
        <v>9</v>
      </c>
      <c r="F34" s="1115"/>
      <c r="G34"/>
    </row>
    <row r="35" spans="1:7" s="1" customFormat="1" x14ac:dyDescent="0.35">
      <c r="A35" s="541">
        <v>28</v>
      </c>
      <c r="B35" s="541">
        <v>53010049</v>
      </c>
      <c r="C35" s="1113" t="s">
        <v>46</v>
      </c>
      <c r="D35" s="1114">
        <v>62</v>
      </c>
      <c r="E35" s="1114">
        <v>9</v>
      </c>
      <c r="F35" s="1115"/>
      <c r="G35"/>
    </row>
    <row r="36" spans="1:7" s="1" customFormat="1" x14ac:dyDescent="0.35">
      <c r="A36" s="541">
        <v>29</v>
      </c>
      <c r="B36" s="541">
        <v>53010015</v>
      </c>
      <c r="C36" s="1113" t="s">
        <v>18</v>
      </c>
      <c r="D36" s="1114">
        <v>64</v>
      </c>
      <c r="E36" s="1114">
        <v>9</v>
      </c>
      <c r="F36" s="1115"/>
      <c r="G36"/>
    </row>
    <row r="37" spans="1:7" s="1" customFormat="1" x14ac:dyDescent="0.35">
      <c r="A37" s="541">
        <v>30</v>
      </c>
      <c r="B37" s="541">
        <v>53010070</v>
      </c>
      <c r="C37" s="1113" t="s">
        <v>63</v>
      </c>
      <c r="D37" s="1114">
        <v>65</v>
      </c>
      <c r="E37" s="1114">
        <v>8</v>
      </c>
      <c r="F37" s="1115"/>
      <c r="G37"/>
    </row>
    <row r="38" spans="1:7" s="1" customFormat="1" x14ac:dyDescent="0.35">
      <c r="A38" s="541">
        <v>31</v>
      </c>
      <c r="B38" s="541">
        <v>53010063</v>
      </c>
      <c r="C38" s="1113" t="s">
        <v>57</v>
      </c>
      <c r="D38" s="1114">
        <v>74</v>
      </c>
      <c r="E38" s="1114">
        <v>8</v>
      </c>
      <c r="F38" s="1115"/>
      <c r="G38"/>
    </row>
    <row r="39" spans="1:7" s="1" customFormat="1" x14ac:dyDescent="0.35">
      <c r="A39" s="541">
        <v>32</v>
      </c>
      <c r="B39" s="541">
        <v>53010052</v>
      </c>
      <c r="C39" s="1113" t="s">
        <v>48</v>
      </c>
      <c r="D39" s="1114">
        <v>75</v>
      </c>
      <c r="E39" s="1114">
        <v>8</v>
      </c>
      <c r="F39" s="1115"/>
      <c r="G39"/>
    </row>
    <row r="40" spans="1:7" s="1" customFormat="1" x14ac:dyDescent="0.35">
      <c r="A40" s="541">
        <v>33</v>
      </c>
      <c r="B40" s="541">
        <v>53010004</v>
      </c>
      <c r="C40" s="1113" t="s">
        <v>8</v>
      </c>
      <c r="D40" s="1114">
        <v>79</v>
      </c>
      <c r="E40" s="1114">
        <v>11</v>
      </c>
      <c r="F40" s="1115"/>
      <c r="G40"/>
    </row>
    <row r="41" spans="1:7" s="1" customFormat="1" x14ac:dyDescent="0.35">
      <c r="A41" s="541">
        <v>34</v>
      </c>
      <c r="B41" s="541">
        <v>53010027</v>
      </c>
      <c r="C41" s="1113" t="s">
        <v>28</v>
      </c>
      <c r="D41" s="1114">
        <v>79</v>
      </c>
      <c r="E41" s="1114">
        <v>8</v>
      </c>
      <c r="F41" s="1115"/>
      <c r="G41"/>
    </row>
    <row r="42" spans="1:7" s="1" customFormat="1" x14ac:dyDescent="0.35">
      <c r="A42" s="541">
        <v>35</v>
      </c>
      <c r="B42" s="541">
        <v>53010058</v>
      </c>
      <c r="C42" s="1113" t="s">
        <v>53</v>
      </c>
      <c r="D42" s="1114">
        <v>80</v>
      </c>
      <c r="E42" s="1114">
        <v>9</v>
      </c>
      <c r="F42" s="1115"/>
      <c r="G42"/>
    </row>
    <row r="43" spans="1:7" s="1" customFormat="1" x14ac:dyDescent="0.35">
      <c r="A43" s="541">
        <v>36</v>
      </c>
      <c r="B43" s="541">
        <v>53010011</v>
      </c>
      <c r="C43" s="1113" t="s">
        <v>15</v>
      </c>
      <c r="D43" s="1114">
        <v>81</v>
      </c>
      <c r="E43" s="1114">
        <v>8</v>
      </c>
      <c r="F43" s="1115"/>
      <c r="G43"/>
    </row>
    <row r="44" spans="1:7" s="1" customFormat="1" x14ac:dyDescent="0.35">
      <c r="A44" s="541">
        <v>37</v>
      </c>
      <c r="B44" s="541">
        <v>53010022</v>
      </c>
      <c r="C44" s="1113" t="s">
        <v>25</v>
      </c>
      <c r="D44" s="1114">
        <v>83</v>
      </c>
      <c r="E44" s="1114">
        <v>8</v>
      </c>
      <c r="F44" s="1115"/>
      <c r="G44"/>
    </row>
    <row r="45" spans="1:7" s="1" customFormat="1" x14ac:dyDescent="0.35">
      <c r="A45" s="541">
        <v>38</v>
      </c>
      <c r="B45" s="541">
        <v>53010003</v>
      </c>
      <c r="C45" s="1113" t="s">
        <v>7</v>
      </c>
      <c r="D45" s="1114">
        <v>88</v>
      </c>
      <c r="E45" s="1114">
        <v>8</v>
      </c>
      <c r="F45" s="1115"/>
      <c r="G45"/>
    </row>
    <row r="46" spans="1:7" s="1" customFormat="1" x14ac:dyDescent="0.35">
      <c r="A46" s="541">
        <v>39</v>
      </c>
      <c r="B46" s="541">
        <v>53010061</v>
      </c>
      <c r="C46" s="1113" t="s">
        <v>55</v>
      </c>
      <c r="D46" s="1114">
        <v>94</v>
      </c>
      <c r="E46" s="1114">
        <v>8</v>
      </c>
      <c r="F46" s="1115"/>
      <c r="G46"/>
    </row>
    <row r="47" spans="1:7" s="1" customFormat="1" x14ac:dyDescent="0.35">
      <c r="A47" s="541">
        <v>40</v>
      </c>
      <c r="B47" s="541">
        <v>53010030</v>
      </c>
      <c r="C47" s="1113" t="s">
        <v>31</v>
      </c>
      <c r="D47" s="1114">
        <v>99</v>
      </c>
      <c r="E47" s="1114">
        <v>9</v>
      </c>
      <c r="F47" s="1115"/>
      <c r="G47"/>
    </row>
    <row r="48" spans="1:7" s="1" customFormat="1" x14ac:dyDescent="0.35">
      <c r="A48" s="541">
        <v>41</v>
      </c>
      <c r="B48" s="541">
        <v>53010059</v>
      </c>
      <c r="C48" s="1113" t="s">
        <v>54</v>
      </c>
      <c r="D48" s="1114">
        <v>115</v>
      </c>
      <c r="E48" s="1114">
        <v>8</v>
      </c>
      <c r="F48" s="1115"/>
      <c r="G48"/>
    </row>
    <row r="49" spans="1:7" s="1" customFormat="1" x14ac:dyDescent="0.35">
      <c r="A49" s="541"/>
      <c r="B49" s="541"/>
      <c r="C49" s="1116" t="s">
        <v>218</v>
      </c>
      <c r="D49" s="1114"/>
      <c r="E49" s="1114"/>
      <c r="F49" s="1112"/>
      <c r="G49"/>
    </row>
    <row r="50" spans="1:7" s="1" customFormat="1" x14ac:dyDescent="0.35">
      <c r="A50" s="541">
        <v>1</v>
      </c>
      <c r="B50" s="541">
        <v>53010037</v>
      </c>
      <c r="C50" s="1113" t="s">
        <v>37</v>
      </c>
      <c r="D50" s="1114">
        <v>121</v>
      </c>
      <c r="E50" s="1114">
        <v>10</v>
      </c>
      <c r="F50" s="1112"/>
      <c r="G50"/>
    </row>
    <row r="51" spans="1:7" s="1" customFormat="1" x14ac:dyDescent="0.35">
      <c r="A51" s="541">
        <v>2</v>
      </c>
      <c r="B51" s="541">
        <v>53010039</v>
      </c>
      <c r="C51" s="1113" t="s">
        <v>39</v>
      </c>
      <c r="D51" s="1114">
        <v>123</v>
      </c>
      <c r="E51" s="1114">
        <v>8</v>
      </c>
      <c r="F51" s="1115"/>
      <c r="G51"/>
    </row>
    <row r="52" spans="1:7" s="1" customFormat="1" x14ac:dyDescent="0.35">
      <c r="A52" s="541">
        <v>3</v>
      </c>
      <c r="B52" s="541">
        <v>53010042</v>
      </c>
      <c r="C52" s="1113" t="s">
        <v>42</v>
      </c>
      <c r="D52" s="1114">
        <v>126</v>
      </c>
      <c r="E52" s="1114">
        <v>12</v>
      </c>
      <c r="F52" s="1115"/>
      <c r="G52"/>
    </row>
    <row r="53" spans="1:7" s="1" customFormat="1" x14ac:dyDescent="0.35">
      <c r="A53" s="541">
        <v>4</v>
      </c>
      <c r="B53" s="541">
        <v>53010002</v>
      </c>
      <c r="C53" s="1113" t="s">
        <v>6</v>
      </c>
      <c r="D53" s="1114">
        <v>132</v>
      </c>
      <c r="E53" s="1114">
        <v>11</v>
      </c>
      <c r="F53" s="1115"/>
      <c r="G53"/>
    </row>
    <row r="54" spans="1:7" s="1" customFormat="1" x14ac:dyDescent="0.35">
      <c r="A54" s="541">
        <v>5</v>
      </c>
      <c r="B54" s="541">
        <v>53010036</v>
      </c>
      <c r="C54" s="1113" t="s">
        <v>36</v>
      </c>
      <c r="D54" s="1114">
        <v>132</v>
      </c>
      <c r="E54" s="1114">
        <v>8</v>
      </c>
      <c r="F54" s="1115"/>
      <c r="G54"/>
    </row>
    <row r="55" spans="1:7" s="1" customFormat="1" x14ac:dyDescent="0.35">
      <c r="A55" s="541">
        <v>6</v>
      </c>
      <c r="B55" s="541">
        <v>53010001</v>
      </c>
      <c r="C55" s="1113" t="s">
        <v>5</v>
      </c>
      <c r="D55" s="1114">
        <v>143</v>
      </c>
      <c r="E55" s="1114">
        <v>11</v>
      </c>
      <c r="F55" s="1115"/>
      <c r="G55"/>
    </row>
    <row r="56" spans="1:7" s="1" customFormat="1" x14ac:dyDescent="0.35">
      <c r="A56" s="541">
        <v>7</v>
      </c>
      <c r="B56" s="541">
        <v>53010054</v>
      </c>
      <c r="C56" s="1113" t="s">
        <v>49</v>
      </c>
      <c r="D56" s="1114">
        <v>144</v>
      </c>
      <c r="E56" s="1114">
        <v>8</v>
      </c>
      <c r="F56" s="1115"/>
      <c r="G56"/>
    </row>
    <row r="57" spans="1:7" s="1" customFormat="1" x14ac:dyDescent="0.35">
      <c r="A57" s="541">
        <v>8</v>
      </c>
      <c r="B57" s="541">
        <v>53010019</v>
      </c>
      <c r="C57" s="1113" t="s">
        <v>22</v>
      </c>
      <c r="D57" s="1114">
        <v>153</v>
      </c>
      <c r="E57" s="1114">
        <v>8</v>
      </c>
      <c r="F57" s="1115"/>
      <c r="G57"/>
    </row>
    <row r="58" spans="1:7" s="1" customFormat="1" x14ac:dyDescent="0.35">
      <c r="A58" s="541">
        <v>9</v>
      </c>
      <c r="B58" s="541">
        <v>53010021</v>
      </c>
      <c r="C58" s="1113" t="s">
        <v>24</v>
      </c>
      <c r="D58" s="1114">
        <v>156</v>
      </c>
      <c r="E58" s="1114">
        <v>8</v>
      </c>
      <c r="F58" s="1115"/>
      <c r="G58"/>
    </row>
    <row r="59" spans="1:7" s="1" customFormat="1" x14ac:dyDescent="0.35">
      <c r="A59" s="541">
        <v>10</v>
      </c>
      <c r="B59" s="541">
        <v>53010044</v>
      </c>
      <c r="C59" s="1113" t="s">
        <v>44</v>
      </c>
      <c r="D59" s="1114">
        <v>158</v>
      </c>
      <c r="E59" s="1114">
        <v>9</v>
      </c>
      <c r="F59" s="1115"/>
      <c r="G59"/>
    </row>
    <row r="60" spans="1:7" s="1" customFormat="1" x14ac:dyDescent="0.35">
      <c r="A60" s="541">
        <v>11</v>
      </c>
      <c r="B60" s="541">
        <v>53010051</v>
      </c>
      <c r="C60" s="1113" t="s">
        <v>47</v>
      </c>
      <c r="D60" s="1114">
        <v>167</v>
      </c>
      <c r="E60" s="1114">
        <v>12</v>
      </c>
      <c r="F60" s="1115"/>
      <c r="G60"/>
    </row>
    <row r="61" spans="1:7" s="1" customFormat="1" x14ac:dyDescent="0.35">
      <c r="A61" s="541">
        <v>12</v>
      </c>
      <c r="B61" s="541">
        <v>53010014</v>
      </c>
      <c r="C61" s="1113" t="s">
        <v>17</v>
      </c>
      <c r="D61" s="1114">
        <v>172</v>
      </c>
      <c r="E61" s="1114">
        <v>11</v>
      </c>
      <c r="F61" s="1115"/>
      <c r="G61"/>
    </row>
    <row r="62" spans="1:7" s="1" customFormat="1" x14ac:dyDescent="0.35">
      <c r="A62" s="541">
        <v>13</v>
      </c>
      <c r="B62" s="541">
        <v>53010006</v>
      </c>
      <c r="C62" s="1113" t="s">
        <v>10</v>
      </c>
      <c r="D62" s="1114">
        <v>181</v>
      </c>
      <c r="E62" s="1114">
        <v>11</v>
      </c>
      <c r="F62" s="1115"/>
      <c r="G62"/>
    </row>
    <row r="63" spans="1:7" s="1" customFormat="1" x14ac:dyDescent="0.35">
      <c r="A63" s="541">
        <v>14</v>
      </c>
      <c r="B63" s="541">
        <v>53010057</v>
      </c>
      <c r="C63" s="1113" t="s">
        <v>52</v>
      </c>
      <c r="D63" s="1114">
        <v>200</v>
      </c>
      <c r="E63" s="1114">
        <v>12</v>
      </c>
      <c r="F63" s="1115"/>
      <c r="G63"/>
    </row>
    <row r="64" spans="1:7" s="1" customFormat="1" x14ac:dyDescent="0.35">
      <c r="A64" s="541">
        <v>15</v>
      </c>
      <c r="B64" s="541">
        <v>53010016</v>
      </c>
      <c r="C64" s="1113" t="s">
        <v>19</v>
      </c>
      <c r="D64" s="1114">
        <v>237</v>
      </c>
      <c r="E64" s="1114">
        <v>9</v>
      </c>
      <c r="F64" s="1115"/>
      <c r="G64"/>
    </row>
    <row r="65" spans="1:7" s="1" customFormat="1" x14ac:dyDescent="0.35">
      <c r="A65" s="541">
        <v>16</v>
      </c>
      <c r="B65" s="541">
        <v>53010010</v>
      </c>
      <c r="C65" s="1113" t="s">
        <v>14</v>
      </c>
      <c r="D65" s="1114">
        <v>261</v>
      </c>
      <c r="E65" s="1114">
        <v>11</v>
      </c>
      <c r="F65" s="1115"/>
      <c r="G65"/>
    </row>
    <row r="66" spans="1:7" s="1" customFormat="1" x14ac:dyDescent="0.35">
      <c r="A66" s="541"/>
      <c r="B66" s="541"/>
      <c r="C66" s="1116" t="s">
        <v>219</v>
      </c>
      <c r="D66" s="1114"/>
      <c r="E66" s="1114"/>
      <c r="F66" s="1112"/>
      <c r="G66"/>
    </row>
    <row r="67" spans="1:7" s="1" customFormat="1" x14ac:dyDescent="0.35">
      <c r="A67" s="541">
        <v>1</v>
      </c>
      <c r="B67" s="541">
        <v>53010020</v>
      </c>
      <c r="C67" s="1113" t="s">
        <v>23</v>
      </c>
      <c r="D67" s="1114">
        <v>3164</v>
      </c>
      <c r="E67" s="1114">
        <v>87</v>
      </c>
      <c r="F67" s="1112"/>
      <c r="G67"/>
    </row>
    <row r="68" spans="1:7" s="1" customFormat="1" x14ac:dyDescent="0.35">
      <c r="A68" s="541"/>
      <c r="B68" s="541"/>
      <c r="C68" s="1113"/>
      <c r="D68" s="1114"/>
      <c r="E68" s="1114"/>
      <c r="F68" s="1112"/>
      <c r="G68"/>
    </row>
    <row r="69" spans="1:7" s="1" customFormat="1" x14ac:dyDescent="0.35">
      <c r="A69" s="541"/>
      <c r="B69" s="541"/>
      <c r="C69" s="1117" t="s">
        <v>191</v>
      </c>
      <c r="D69" s="1114"/>
      <c r="E69" s="1114"/>
      <c r="F69" s="1115"/>
      <c r="G69"/>
    </row>
    <row r="70" spans="1:7" s="1" customFormat="1" x14ac:dyDescent="0.35">
      <c r="A70" s="541"/>
      <c r="B70" s="541"/>
      <c r="C70" s="1110" t="s">
        <v>232</v>
      </c>
      <c r="D70" s="1114"/>
      <c r="E70" s="1114"/>
      <c r="F70" s="1115"/>
      <c r="G70"/>
    </row>
    <row r="71" spans="1:7" s="1" customFormat="1" x14ac:dyDescent="0.35">
      <c r="A71" s="541">
        <v>1</v>
      </c>
      <c r="B71" s="541">
        <v>53010074</v>
      </c>
      <c r="C71" s="1113" t="s">
        <v>67</v>
      </c>
      <c r="D71" s="1114">
        <v>0</v>
      </c>
      <c r="E71" s="1114">
        <v>0</v>
      </c>
      <c r="F71" s="1115" t="s">
        <v>195</v>
      </c>
      <c r="G71"/>
    </row>
    <row r="72" spans="1:7" s="1" customFormat="1" x14ac:dyDescent="0.35">
      <c r="A72" s="541"/>
      <c r="B72" s="541"/>
      <c r="C72" s="1116" t="s">
        <v>220</v>
      </c>
      <c r="D72" s="1114"/>
      <c r="E72" s="1114"/>
      <c r="F72" s="1112"/>
      <c r="G72"/>
    </row>
    <row r="73" spans="1:7" s="1" customFormat="1" x14ac:dyDescent="0.35">
      <c r="A73" s="541">
        <v>1</v>
      </c>
      <c r="B73" s="541">
        <v>53010085</v>
      </c>
      <c r="C73" s="1113" t="s">
        <v>77</v>
      </c>
      <c r="D73" s="1114">
        <v>32</v>
      </c>
      <c r="E73" s="1114">
        <v>8</v>
      </c>
      <c r="F73" s="1112"/>
      <c r="G73"/>
    </row>
    <row r="74" spans="1:7" s="1" customFormat="1" x14ac:dyDescent="0.35">
      <c r="A74" s="541">
        <v>2</v>
      </c>
      <c r="B74" s="541">
        <v>53010087</v>
      </c>
      <c r="C74" s="1113" t="s">
        <v>79</v>
      </c>
      <c r="D74" s="1114">
        <v>37</v>
      </c>
      <c r="E74" s="1114">
        <v>8</v>
      </c>
      <c r="F74" s="1115"/>
      <c r="G74"/>
    </row>
    <row r="75" spans="1:7" s="1" customFormat="1" x14ac:dyDescent="0.35">
      <c r="A75" s="541">
        <v>3</v>
      </c>
      <c r="B75" s="541">
        <v>53010080</v>
      </c>
      <c r="C75" s="1113" t="s">
        <v>73</v>
      </c>
      <c r="D75" s="1114">
        <v>40</v>
      </c>
      <c r="E75" s="1114">
        <v>8</v>
      </c>
      <c r="F75" s="1115"/>
      <c r="G75"/>
    </row>
    <row r="76" spans="1:7" s="1" customFormat="1" x14ac:dyDescent="0.35">
      <c r="A76" s="541">
        <v>4</v>
      </c>
      <c r="B76" s="541">
        <v>53010079</v>
      </c>
      <c r="C76" s="1113" t="s">
        <v>72</v>
      </c>
      <c r="D76" s="1114">
        <v>42</v>
      </c>
      <c r="E76" s="1114">
        <v>8</v>
      </c>
      <c r="F76" s="1115"/>
      <c r="G76"/>
    </row>
    <row r="77" spans="1:7" s="1" customFormat="1" x14ac:dyDescent="0.35">
      <c r="A77" s="541">
        <v>5</v>
      </c>
      <c r="B77" s="541">
        <v>53010072</v>
      </c>
      <c r="C77" s="1113" t="s">
        <v>65</v>
      </c>
      <c r="D77" s="1114">
        <v>44</v>
      </c>
      <c r="E77" s="1114">
        <v>8</v>
      </c>
      <c r="F77" s="1115"/>
      <c r="G77"/>
    </row>
    <row r="78" spans="1:7" s="1" customFormat="1" x14ac:dyDescent="0.35">
      <c r="A78" s="541">
        <v>6</v>
      </c>
      <c r="B78" s="541">
        <v>53010094</v>
      </c>
      <c r="C78" s="1113" t="s">
        <v>83</v>
      </c>
      <c r="D78" s="1114">
        <v>45</v>
      </c>
      <c r="E78" s="1114">
        <v>8</v>
      </c>
      <c r="F78" s="1115"/>
      <c r="G78"/>
    </row>
    <row r="79" spans="1:7" s="1" customFormat="1" x14ac:dyDescent="0.35">
      <c r="A79" s="541">
        <v>7</v>
      </c>
      <c r="B79" s="541">
        <v>53010077</v>
      </c>
      <c r="C79" s="1113" t="s">
        <v>70</v>
      </c>
      <c r="D79" s="1114">
        <v>55</v>
      </c>
      <c r="E79" s="1114">
        <v>8</v>
      </c>
      <c r="F79" s="1115"/>
      <c r="G79"/>
    </row>
    <row r="80" spans="1:7" s="1" customFormat="1" x14ac:dyDescent="0.35">
      <c r="A80" s="541">
        <v>8</v>
      </c>
      <c r="B80" s="541">
        <v>53010092</v>
      </c>
      <c r="C80" s="1113" t="s">
        <v>82</v>
      </c>
      <c r="D80" s="1114">
        <v>57</v>
      </c>
      <c r="E80" s="1114">
        <v>9</v>
      </c>
      <c r="F80" s="1115"/>
      <c r="G80"/>
    </row>
    <row r="81" spans="1:7" s="1" customFormat="1" x14ac:dyDescent="0.35">
      <c r="A81" s="541">
        <v>9</v>
      </c>
      <c r="B81" s="541">
        <v>53010095</v>
      </c>
      <c r="C81" s="1113" t="s">
        <v>84</v>
      </c>
      <c r="D81" s="1114">
        <v>64</v>
      </c>
      <c r="E81" s="1114">
        <v>9</v>
      </c>
      <c r="F81" s="1115"/>
      <c r="G81"/>
    </row>
    <row r="82" spans="1:7" s="1" customFormat="1" x14ac:dyDescent="0.35">
      <c r="A82" s="541">
        <v>10</v>
      </c>
      <c r="B82" s="541">
        <v>53010086</v>
      </c>
      <c r="C82" s="1113" t="s">
        <v>78</v>
      </c>
      <c r="D82" s="1114">
        <v>69</v>
      </c>
      <c r="E82" s="1114">
        <v>8</v>
      </c>
      <c r="F82" s="1115"/>
      <c r="G82"/>
    </row>
    <row r="83" spans="1:7" s="1" customFormat="1" x14ac:dyDescent="0.35">
      <c r="A83" s="541">
        <v>11</v>
      </c>
      <c r="B83" s="541">
        <v>53010082</v>
      </c>
      <c r="C83" s="1113" t="s">
        <v>74</v>
      </c>
      <c r="D83" s="1114">
        <v>70</v>
      </c>
      <c r="E83" s="1114">
        <v>8</v>
      </c>
      <c r="F83" s="1115"/>
      <c r="G83"/>
    </row>
    <row r="84" spans="1:7" s="1" customFormat="1" x14ac:dyDescent="0.35">
      <c r="A84" s="541">
        <v>12</v>
      </c>
      <c r="B84" s="541">
        <v>53010075</v>
      </c>
      <c r="C84" s="1113" t="s">
        <v>68</v>
      </c>
      <c r="D84" s="1114">
        <v>96</v>
      </c>
      <c r="E84" s="1114">
        <v>11</v>
      </c>
      <c r="F84" s="1115"/>
      <c r="G84"/>
    </row>
    <row r="85" spans="1:7" s="1" customFormat="1" x14ac:dyDescent="0.35">
      <c r="A85" s="541"/>
      <c r="B85" s="541"/>
      <c r="C85" s="1116" t="s">
        <v>221</v>
      </c>
      <c r="D85" s="1114"/>
      <c r="E85" s="1114"/>
      <c r="F85" s="1112"/>
      <c r="G85"/>
    </row>
    <row r="86" spans="1:7" s="1" customFormat="1" x14ac:dyDescent="0.35">
      <c r="A86" s="541">
        <v>1</v>
      </c>
      <c r="B86" s="541">
        <v>53010096</v>
      </c>
      <c r="C86" s="1113" t="s">
        <v>85</v>
      </c>
      <c r="D86" s="1114">
        <v>125</v>
      </c>
      <c r="E86" s="1114">
        <v>11</v>
      </c>
      <c r="F86" s="1112"/>
      <c r="G86"/>
    </row>
    <row r="87" spans="1:7" s="1" customFormat="1" x14ac:dyDescent="0.35">
      <c r="A87" s="541">
        <v>2</v>
      </c>
      <c r="B87" s="541">
        <v>53010078</v>
      </c>
      <c r="C87" s="1113" t="s">
        <v>71</v>
      </c>
      <c r="D87" s="1114">
        <v>136</v>
      </c>
      <c r="E87" s="1114">
        <v>11</v>
      </c>
      <c r="F87" s="1115"/>
      <c r="G87"/>
    </row>
    <row r="88" spans="1:7" s="1" customFormat="1" x14ac:dyDescent="0.35">
      <c r="A88" s="541">
        <v>3</v>
      </c>
      <c r="B88" s="541">
        <v>53010091</v>
      </c>
      <c r="C88" s="1113" t="s">
        <v>81</v>
      </c>
      <c r="D88" s="1114">
        <v>148</v>
      </c>
      <c r="E88" s="1114">
        <v>11</v>
      </c>
      <c r="F88" s="1115"/>
      <c r="G88"/>
    </row>
    <row r="89" spans="1:7" s="1" customFormat="1" x14ac:dyDescent="0.35">
      <c r="A89" s="541">
        <v>4</v>
      </c>
      <c r="B89" s="541">
        <v>53010083</v>
      </c>
      <c r="C89" s="1113" t="s">
        <v>75</v>
      </c>
      <c r="D89" s="1114">
        <v>159</v>
      </c>
      <c r="E89" s="1114">
        <v>8</v>
      </c>
      <c r="F89" s="1115"/>
      <c r="G89"/>
    </row>
    <row r="90" spans="1:7" s="1" customFormat="1" x14ac:dyDescent="0.35">
      <c r="A90" s="541">
        <v>5</v>
      </c>
      <c r="B90" s="541">
        <v>53010073</v>
      </c>
      <c r="C90" s="1113" t="s">
        <v>66</v>
      </c>
      <c r="D90" s="1114">
        <v>172</v>
      </c>
      <c r="E90" s="1114">
        <v>8</v>
      </c>
      <c r="F90" s="1115"/>
      <c r="G90"/>
    </row>
    <row r="91" spans="1:7" s="1" customFormat="1" x14ac:dyDescent="0.35">
      <c r="A91" s="541">
        <v>6</v>
      </c>
      <c r="B91" s="541">
        <v>53010084</v>
      </c>
      <c r="C91" s="1113" t="s">
        <v>76</v>
      </c>
      <c r="D91" s="1114">
        <v>188</v>
      </c>
      <c r="E91" s="1114">
        <v>8</v>
      </c>
      <c r="F91" s="1115"/>
      <c r="G91"/>
    </row>
    <row r="92" spans="1:7" s="1" customFormat="1" x14ac:dyDescent="0.35">
      <c r="A92" s="541">
        <v>7</v>
      </c>
      <c r="B92" s="541">
        <v>53010089</v>
      </c>
      <c r="C92" s="1113" t="s">
        <v>80</v>
      </c>
      <c r="D92" s="1114">
        <v>253</v>
      </c>
      <c r="E92" s="1114">
        <v>12</v>
      </c>
      <c r="F92" s="1115"/>
      <c r="G92"/>
    </row>
    <row r="93" spans="1:7" s="1" customFormat="1" x14ac:dyDescent="0.35">
      <c r="A93" s="541">
        <v>8</v>
      </c>
      <c r="B93" s="541">
        <v>53010076</v>
      </c>
      <c r="C93" s="1113" t="s">
        <v>69</v>
      </c>
      <c r="D93" s="1114">
        <v>276</v>
      </c>
      <c r="E93" s="1114">
        <v>13</v>
      </c>
      <c r="F93" s="1115"/>
      <c r="G93"/>
    </row>
    <row r="94" spans="1:7" s="1" customFormat="1" x14ac:dyDescent="0.35">
      <c r="A94" s="541"/>
      <c r="B94" s="541"/>
      <c r="C94" s="1113"/>
      <c r="D94" s="1114"/>
      <c r="E94" s="1114"/>
      <c r="F94" s="1115"/>
      <c r="G94"/>
    </row>
    <row r="95" spans="1:7" s="1" customFormat="1" x14ac:dyDescent="0.35">
      <c r="A95" s="541"/>
      <c r="B95" s="541"/>
      <c r="C95" s="1117" t="s">
        <v>192</v>
      </c>
      <c r="D95" s="1114"/>
      <c r="E95" s="1114"/>
      <c r="F95" s="1112"/>
      <c r="G95"/>
    </row>
    <row r="96" spans="1:7" s="1" customFormat="1" x14ac:dyDescent="0.35">
      <c r="A96" s="541"/>
      <c r="B96" s="541"/>
      <c r="C96" s="1116" t="s">
        <v>222</v>
      </c>
      <c r="D96" s="1114"/>
      <c r="E96" s="1114"/>
      <c r="F96" s="1112"/>
      <c r="G96"/>
    </row>
    <row r="97" spans="1:7" s="1" customFormat="1" x14ac:dyDescent="0.35">
      <c r="A97" s="541">
        <v>1</v>
      </c>
      <c r="B97" s="541">
        <v>53010144</v>
      </c>
      <c r="C97" s="1113" t="s">
        <v>129</v>
      </c>
      <c r="D97" s="1114">
        <v>10</v>
      </c>
      <c r="E97" s="1114">
        <v>4</v>
      </c>
      <c r="F97" s="1115" t="s">
        <v>195</v>
      </c>
      <c r="G97"/>
    </row>
    <row r="98" spans="1:7" s="1" customFormat="1" x14ac:dyDescent="0.35">
      <c r="A98" s="541">
        <v>2</v>
      </c>
      <c r="B98" s="541">
        <v>53010118</v>
      </c>
      <c r="C98" s="1113" t="s">
        <v>104</v>
      </c>
      <c r="D98" s="1114">
        <v>13</v>
      </c>
      <c r="E98" s="1114">
        <v>4</v>
      </c>
      <c r="F98" s="1115" t="s">
        <v>195</v>
      </c>
      <c r="G98"/>
    </row>
    <row r="99" spans="1:7" s="1" customFormat="1" x14ac:dyDescent="0.35">
      <c r="A99" s="541">
        <v>3</v>
      </c>
      <c r="B99" s="541">
        <v>53010133</v>
      </c>
      <c r="C99" s="1113" t="s">
        <v>118</v>
      </c>
      <c r="D99" s="1114">
        <v>16</v>
      </c>
      <c r="E99" s="1114">
        <v>7</v>
      </c>
      <c r="F99" s="1115" t="s">
        <v>195</v>
      </c>
      <c r="G99"/>
    </row>
    <row r="100" spans="1:7" s="1" customFormat="1" x14ac:dyDescent="0.35">
      <c r="A100" s="541">
        <v>4</v>
      </c>
      <c r="B100" s="541">
        <v>53010149</v>
      </c>
      <c r="C100" s="1113" t="s">
        <v>133</v>
      </c>
      <c r="D100" s="1114">
        <v>16</v>
      </c>
      <c r="E100" s="1114">
        <v>6</v>
      </c>
      <c r="F100" s="1115"/>
      <c r="G100"/>
    </row>
    <row r="101" spans="1:7" s="1" customFormat="1" x14ac:dyDescent="0.35">
      <c r="A101" s="541">
        <v>5</v>
      </c>
      <c r="B101" s="541">
        <v>53010125</v>
      </c>
      <c r="C101" s="1113" t="s">
        <v>111</v>
      </c>
      <c r="D101" s="1114">
        <v>20</v>
      </c>
      <c r="E101" s="1114">
        <v>7</v>
      </c>
      <c r="F101" s="1115"/>
      <c r="G101"/>
    </row>
    <row r="102" spans="1:7" s="1" customFormat="1" x14ac:dyDescent="0.35">
      <c r="A102" s="541">
        <v>6</v>
      </c>
      <c r="B102" s="541">
        <v>53010134</v>
      </c>
      <c r="C102" s="1113" t="s">
        <v>119</v>
      </c>
      <c r="D102" s="1114">
        <v>24</v>
      </c>
      <c r="E102" s="1114">
        <v>7</v>
      </c>
      <c r="F102" s="1115"/>
      <c r="G102"/>
    </row>
    <row r="103" spans="1:7" s="1" customFormat="1" x14ac:dyDescent="0.35">
      <c r="A103" s="541">
        <v>7</v>
      </c>
      <c r="B103" s="541">
        <v>53010146</v>
      </c>
      <c r="C103" s="1113" t="s">
        <v>131</v>
      </c>
      <c r="D103" s="1114">
        <v>30</v>
      </c>
      <c r="E103" s="1114">
        <v>7</v>
      </c>
      <c r="F103" s="1115"/>
      <c r="G103"/>
    </row>
    <row r="104" spans="1:7" s="1" customFormat="1" x14ac:dyDescent="0.35">
      <c r="A104" s="541">
        <v>8</v>
      </c>
      <c r="B104" s="541">
        <v>53010124</v>
      </c>
      <c r="C104" s="1113" t="s">
        <v>110</v>
      </c>
      <c r="D104" s="1114">
        <v>34</v>
      </c>
      <c r="E104" s="1114">
        <v>8</v>
      </c>
      <c r="F104" s="1115"/>
      <c r="G104"/>
    </row>
    <row r="105" spans="1:7" s="1" customFormat="1" x14ac:dyDescent="0.35">
      <c r="A105" s="541">
        <v>9</v>
      </c>
      <c r="B105" s="541">
        <v>53010113</v>
      </c>
      <c r="C105" s="1113" t="s">
        <v>99</v>
      </c>
      <c r="D105" s="1114">
        <v>38</v>
      </c>
      <c r="E105" s="1114">
        <v>8</v>
      </c>
      <c r="F105" s="1115"/>
      <c r="G105"/>
    </row>
    <row r="106" spans="1:7" s="1" customFormat="1" x14ac:dyDescent="0.35">
      <c r="A106" s="541">
        <v>10</v>
      </c>
      <c r="B106" s="541">
        <v>53010109</v>
      </c>
      <c r="C106" s="1113" t="s">
        <v>97</v>
      </c>
      <c r="D106" s="1114">
        <v>39</v>
      </c>
      <c r="E106" s="1114">
        <v>8</v>
      </c>
      <c r="F106" s="1115"/>
      <c r="G106"/>
    </row>
    <row r="107" spans="1:7" s="1" customFormat="1" x14ac:dyDescent="0.35">
      <c r="A107" s="541">
        <v>11</v>
      </c>
      <c r="B107" s="541">
        <v>53010143</v>
      </c>
      <c r="C107" s="1113" t="s">
        <v>128</v>
      </c>
      <c r="D107" s="1114">
        <v>44</v>
      </c>
      <c r="E107" s="1114">
        <v>9</v>
      </c>
      <c r="F107" s="1115"/>
      <c r="G107"/>
    </row>
    <row r="108" spans="1:7" s="1" customFormat="1" x14ac:dyDescent="0.35">
      <c r="A108" s="541">
        <v>12</v>
      </c>
      <c r="B108" s="541">
        <v>53010104</v>
      </c>
      <c r="C108" s="1113" t="s">
        <v>93</v>
      </c>
      <c r="D108" s="1114">
        <v>45</v>
      </c>
      <c r="E108" s="1114">
        <v>8</v>
      </c>
      <c r="F108" s="1115"/>
      <c r="G108"/>
    </row>
    <row r="109" spans="1:7" s="1" customFormat="1" x14ac:dyDescent="0.35">
      <c r="A109" s="541">
        <v>13</v>
      </c>
      <c r="B109" s="541">
        <v>53010100</v>
      </c>
      <c r="C109" s="1113" t="s">
        <v>89</v>
      </c>
      <c r="D109" s="1114">
        <v>46</v>
      </c>
      <c r="E109" s="1114">
        <v>8</v>
      </c>
      <c r="F109" s="1115"/>
      <c r="G109"/>
    </row>
    <row r="110" spans="1:7" s="1" customFormat="1" x14ac:dyDescent="0.35">
      <c r="A110" s="541">
        <v>14</v>
      </c>
      <c r="B110" s="541">
        <v>53010141</v>
      </c>
      <c r="C110" s="1113" t="s">
        <v>126</v>
      </c>
      <c r="D110" s="1114">
        <v>48</v>
      </c>
      <c r="E110" s="1114">
        <v>8</v>
      </c>
      <c r="F110" s="1115"/>
      <c r="G110"/>
    </row>
    <row r="111" spans="1:7" s="1" customFormat="1" x14ac:dyDescent="0.35">
      <c r="A111" s="541">
        <v>15</v>
      </c>
      <c r="B111" s="541">
        <v>53010142</v>
      </c>
      <c r="C111" s="1113" t="s">
        <v>127</v>
      </c>
      <c r="D111" s="1114">
        <v>48</v>
      </c>
      <c r="E111" s="1114">
        <v>9</v>
      </c>
      <c r="F111" s="1115"/>
      <c r="G111"/>
    </row>
    <row r="112" spans="1:7" s="1" customFormat="1" x14ac:dyDescent="0.35">
      <c r="A112" s="541">
        <v>16</v>
      </c>
      <c r="B112" s="541">
        <v>53010111</v>
      </c>
      <c r="C112" s="1113" t="s">
        <v>98</v>
      </c>
      <c r="D112" s="1114">
        <v>51</v>
      </c>
      <c r="E112" s="1114">
        <v>8</v>
      </c>
      <c r="F112" s="1115"/>
      <c r="G112"/>
    </row>
    <row r="113" spans="1:7" s="1" customFormat="1" x14ac:dyDescent="0.35">
      <c r="A113" s="541">
        <v>17</v>
      </c>
      <c r="B113" s="541">
        <v>53010136</v>
      </c>
      <c r="C113" s="1113" t="s">
        <v>121</v>
      </c>
      <c r="D113" s="1114">
        <v>51</v>
      </c>
      <c r="E113" s="1114">
        <v>8</v>
      </c>
      <c r="F113" s="1115"/>
      <c r="G113"/>
    </row>
    <row r="114" spans="1:7" s="1" customFormat="1" x14ac:dyDescent="0.35">
      <c r="A114" s="541">
        <v>18</v>
      </c>
      <c r="B114" s="541">
        <v>53010135</v>
      </c>
      <c r="C114" s="1113" t="s">
        <v>120</v>
      </c>
      <c r="D114" s="1114">
        <v>52</v>
      </c>
      <c r="E114" s="1114">
        <v>8</v>
      </c>
      <c r="F114" s="1115"/>
      <c r="G114"/>
    </row>
    <row r="115" spans="1:7" s="1" customFormat="1" x14ac:dyDescent="0.35">
      <c r="A115" s="541">
        <v>19</v>
      </c>
      <c r="B115" s="541">
        <v>53010106</v>
      </c>
      <c r="C115" s="1113" t="s">
        <v>94</v>
      </c>
      <c r="D115" s="1114">
        <v>54</v>
      </c>
      <c r="E115" s="1114">
        <v>8</v>
      </c>
      <c r="F115" s="1115"/>
      <c r="G115"/>
    </row>
    <row r="116" spans="1:7" s="1" customFormat="1" x14ac:dyDescent="0.35">
      <c r="A116" s="541">
        <v>20</v>
      </c>
      <c r="B116" s="541">
        <v>53010120</v>
      </c>
      <c r="C116" s="1113" t="s">
        <v>106</v>
      </c>
      <c r="D116" s="1114">
        <v>61</v>
      </c>
      <c r="E116" s="1114">
        <v>8</v>
      </c>
      <c r="F116" s="1115"/>
      <c r="G116"/>
    </row>
    <row r="117" spans="1:7" s="1" customFormat="1" x14ac:dyDescent="0.35">
      <c r="A117" s="541">
        <v>21</v>
      </c>
      <c r="B117" s="541">
        <v>53010145</v>
      </c>
      <c r="C117" s="1113" t="s">
        <v>130</v>
      </c>
      <c r="D117" s="1114">
        <v>62</v>
      </c>
      <c r="E117" s="1114">
        <v>8</v>
      </c>
      <c r="F117" s="1115"/>
      <c r="G117"/>
    </row>
    <row r="118" spans="1:7" s="1" customFormat="1" x14ac:dyDescent="0.35">
      <c r="A118" s="541">
        <v>22</v>
      </c>
      <c r="B118" s="541">
        <v>53010129</v>
      </c>
      <c r="C118" s="1113" t="s">
        <v>115</v>
      </c>
      <c r="D118" s="1114">
        <v>63</v>
      </c>
      <c r="E118" s="1114">
        <v>8</v>
      </c>
      <c r="F118" s="1115"/>
      <c r="G118"/>
    </row>
    <row r="119" spans="1:7" s="1" customFormat="1" x14ac:dyDescent="0.35">
      <c r="A119" s="541">
        <v>23</v>
      </c>
      <c r="B119" s="541">
        <v>53010147</v>
      </c>
      <c r="C119" s="1113" t="s">
        <v>132</v>
      </c>
      <c r="D119" s="1114">
        <v>69</v>
      </c>
      <c r="E119" s="1114">
        <v>8</v>
      </c>
      <c r="F119" s="1115"/>
      <c r="G119"/>
    </row>
    <row r="120" spans="1:7" s="1" customFormat="1" x14ac:dyDescent="0.35">
      <c r="A120" s="541">
        <v>24</v>
      </c>
      <c r="B120" s="541">
        <v>53010122</v>
      </c>
      <c r="C120" s="1113" t="s">
        <v>108</v>
      </c>
      <c r="D120" s="1114">
        <v>71</v>
      </c>
      <c r="E120" s="1114">
        <v>8</v>
      </c>
      <c r="F120" s="1115"/>
      <c r="G120"/>
    </row>
    <row r="121" spans="1:7" s="1" customFormat="1" x14ac:dyDescent="0.35">
      <c r="A121" s="541">
        <v>25</v>
      </c>
      <c r="B121" s="541">
        <v>53010101</v>
      </c>
      <c r="C121" s="1113" t="s">
        <v>90</v>
      </c>
      <c r="D121" s="1114">
        <v>72</v>
      </c>
      <c r="E121" s="1114">
        <v>8</v>
      </c>
      <c r="F121" s="1115"/>
      <c r="G121"/>
    </row>
    <row r="122" spans="1:7" s="1" customFormat="1" x14ac:dyDescent="0.35">
      <c r="A122" s="541">
        <v>26</v>
      </c>
      <c r="B122" s="541">
        <v>53010128</v>
      </c>
      <c r="C122" s="1113" t="s">
        <v>114</v>
      </c>
      <c r="D122" s="1114">
        <v>75</v>
      </c>
      <c r="E122" s="1114">
        <v>9</v>
      </c>
      <c r="F122" s="1115"/>
      <c r="G122"/>
    </row>
    <row r="123" spans="1:7" s="1" customFormat="1" x14ac:dyDescent="0.35">
      <c r="A123" s="541">
        <v>27</v>
      </c>
      <c r="B123" s="541">
        <v>53010119</v>
      </c>
      <c r="C123" s="1113" t="s">
        <v>105</v>
      </c>
      <c r="D123" s="1114">
        <v>77</v>
      </c>
      <c r="E123" s="1114">
        <v>8</v>
      </c>
      <c r="F123" s="1115"/>
      <c r="G123"/>
    </row>
    <row r="124" spans="1:7" s="1" customFormat="1" x14ac:dyDescent="0.35">
      <c r="A124" s="541">
        <v>28</v>
      </c>
      <c r="B124" s="541">
        <v>53010114</v>
      </c>
      <c r="C124" s="1113" t="s">
        <v>100</v>
      </c>
      <c r="D124" s="1114">
        <v>79</v>
      </c>
      <c r="E124" s="1114">
        <v>8</v>
      </c>
      <c r="F124" s="1115"/>
      <c r="G124"/>
    </row>
    <row r="125" spans="1:7" s="1" customFormat="1" x14ac:dyDescent="0.35">
      <c r="A125" s="541">
        <v>29</v>
      </c>
      <c r="B125" s="541">
        <v>53010123</v>
      </c>
      <c r="C125" s="1113" t="s">
        <v>109</v>
      </c>
      <c r="D125" s="1114">
        <v>81</v>
      </c>
      <c r="E125" s="1114">
        <v>8</v>
      </c>
      <c r="F125" s="1115"/>
      <c r="G125"/>
    </row>
    <row r="126" spans="1:7" s="1" customFormat="1" x14ac:dyDescent="0.35">
      <c r="A126" s="541">
        <v>30</v>
      </c>
      <c r="B126" s="541">
        <v>53010137</v>
      </c>
      <c r="C126" s="1113" t="s">
        <v>122</v>
      </c>
      <c r="D126" s="1114">
        <v>85</v>
      </c>
      <c r="E126" s="1114">
        <v>9</v>
      </c>
      <c r="F126" s="1115"/>
      <c r="G126"/>
    </row>
    <row r="127" spans="1:7" s="1" customFormat="1" x14ac:dyDescent="0.35">
      <c r="A127" s="541">
        <v>31</v>
      </c>
      <c r="B127" s="541">
        <v>53010131</v>
      </c>
      <c r="C127" s="1113" t="s">
        <v>116</v>
      </c>
      <c r="D127" s="1114">
        <v>95</v>
      </c>
      <c r="E127" s="1114">
        <v>8</v>
      </c>
      <c r="F127" s="1115"/>
      <c r="G127"/>
    </row>
    <row r="128" spans="1:7" s="1" customFormat="1" x14ac:dyDescent="0.35">
      <c r="A128" s="541">
        <v>32</v>
      </c>
      <c r="B128" s="541">
        <v>53010098</v>
      </c>
      <c r="C128" s="1113" t="s">
        <v>87</v>
      </c>
      <c r="D128" s="1114">
        <v>101</v>
      </c>
      <c r="E128" s="1114">
        <v>8</v>
      </c>
      <c r="F128" s="1115"/>
      <c r="G128"/>
    </row>
    <row r="129" spans="1:7" s="1" customFormat="1" x14ac:dyDescent="0.35">
      <c r="A129" s="541">
        <v>33</v>
      </c>
      <c r="B129" s="541">
        <v>53010102</v>
      </c>
      <c r="C129" s="1113" t="s">
        <v>91</v>
      </c>
      <c r="D129" s="1114">
        <v>109</v>
      </c>
      <c r="E129" s="1114">
        <v>11</v>
      </c>
      <c r="F129" s="1115"/>
      <c r="G129"/>
    </row>
    <row r="130" spans="1:7" s="1" customFormat="1" x14ac:dyDescent="0.35">
      <c r="A130" s="541">
        <v>34</v>
      </c>
      <c r="B130" s="541">
        <v>53010097</v>
      </c>
      <c r="C130" s="1113" t="s">
        <v>86</v>
      </c>
      <c r="D130" s="1114">
        <v>117</v>
      </c>
      <c r="E130" s="1114">
        <v>8</v>
      </c>
      <c r="F130" s="1115"/>
      <c r="G130"/>
    </row>
    <row r="131" spans="1:7" s="1" customFormat="1" x14ac:dyDescent="0.35">
      <c r="A131" s="541"/>
      <c r="B131" s="541"/>
      <c r="C131" s="1113"/>
      <c r="D131" s="1114"/>
      <c r="E131" s="1114"/>
      <c r="F131" s="1115"/>
      <c r="G131"/>
    </row>
    <row r="132" spans="1:7" s="1" customFormat="1" x14ac:dyDescent="0.35">
      <c r="A132" s="541"/>
      <c r="B132" s="541"/>
      <c r="C132" s="1116" t="s">
        <v>223</v>
      </c>
      <c r="D132" s="1114"/>
      <c r="E132" s="1114"/>
      <c r="F132" s="1112"/>
      <c r="G132"/>
    </row>
    <row r="133" spans="1:7" s="1" customFormat="1" x14ac:dyDescent="0.35">
      <c r="A133" s="541">
        <v>1</v>
      </c>
      <c r="B133" s="541">
        <v>53010138</v>
      </c>
      <c r="C133" s="1113" t="s">
        <v>123</v>
      </c>
      <c r="D133" s="1114">
        <v>123</v>
      </c>
      <c r="E133" s="1114">
        <v>8</v>
      </c>
      <c r="F133" s="1115"/>
      <c r="G133"/>
    </row>
    <row r="134" spans="1:7" s="1" customFormat="1" x14ac:dyDescent="0.35">
      <c r="A134" s="541">
        <v>2</v>
      </c>
      <c r="B134" s="541">
        <v>53010108</v>
      </c>
      <c r="C134" s="1113" t="s">
        <v>96</v>
      </c>
      <c r="D134" s="1114">
        <v>132</v>
      </c>
      <c r="E134" s="1114">
        <v>11</v>
      </c>
      <c r="F134" s="1115"/>
      <c r="G134"/>
    </row>
    <row r="135" spans="1:7" s="1" customFormat="1" x14ac:dyDescent="0.35">
      <c r="A135" s="541">
        <v>3</v>
      </c>
      <c r="B135" s="541">
        <v>53010139</v>
      </c>
      <c r="C135" s="1113" t="s">
        <v>124</v>
      </c>
      <c r="D135" s="1114">
        <v>141</v>
      </c>
      <c r="E135" s="1114">
        <v>8</v>
      </c>
      <c r="F135" s="1115"/>
      <c r="G135"/>
    </row>
    <row r="136" spans="1:7" s="1" customFormat="1" x14ac:dyDescent="0.35">
      <c r="A136" s="541">
        <v>4</v>
      </c>
      <c r="B136" s="541">
        <v>53010117</v>
      </c>
      <c r="C136" s="1113" t="s">
        <v>103</v>
      </c>
      <c r="D136" s="1114">
        <v>147</v>
      </c>
      <c r="E136" s="1114">
        <v>11</v>
      </c>
      <c r="F136" s="1115"/>
      <c r="G136"/>
    </row>
    <row r="137" spans="1:7" s="1" customFormat="1" x14ac:dyDescent="0.35">
      <c r="A137" s="541">
        <v>5</v>
      </c>
      <c r="B137" s="541">
        <v>53010099</v>
      </c>
      <c r="C137" s="1113" t="s">
        <v>88</v>
      </c>
      <c r="D137" s="1114">
        <v>153</v>
      </c>
      <c r="E137" s="1114">
        <v>9</v>
      </c>
      <c r="F137" s="1115"/>
      <c r="G137"/>
    </row>
    <row r="138" spans="1:7" s="1" customFormat="1" x14ac:dyDescent="0.35">
      <c r="A138" s="541">
        <v>6</v>
      </c>
      <c r="B138" s="541">
        <v>53010127</v>
      </c>
      <c r="C138" s="1113" t="s">
        <v>113</v>
      </c>
      <c r="D138" s="1114">
        <v>157</v>
      </c>
      <c r="E138" s="1114">
        <v>8</v>
      </c>
      <c r="F138" s="1115"/>
      <c r="G138"/>
    </row>
    <row r="139" spans="1:7" s="1" customFormat="1" x14ac:dyDescent="0.35">
      <c r="A139" s="541">
        <v>7</v>
      </c>
      <c r="B139" s="541">
        <v>53010116</v>
      </c>
      <c r="C139" s="1113" t="s">
        <v>102</v>
      </c>
      <c r="D139" s="1114">
        <v>161</v>
      </c>
      <c r="E139" s="1114">
        <v>8</v>
      </c>
      <c r="F139" s="1115"/>
      <c r="G139"/>
    </row>
    <row r="140" spans="1:7" s="1" customFormat="1" x14ac:dyDescent="0.35">
      <c r="A140" s="541">
        <v>8</v>
      </c>
      <c r="B140" s="541">
        <v>53010103</v>
      </c>
      <c r="C140" s="1113" t="s">
        <v>92</v>
      </c>
      <c r="D140" s="1114">
        <v>177</v>
      </c>
      <c r="E140" s="1114">
        <v>8</v>
      </c>
      <c r="F140" s="1115"/>
      <c r="G140"/>
    </row>
    <row r="141" spans="1:7" s="1" customFormat="1" x14ac:dyDescent="0.35">
      <c r="A141" s="541">
        <v>9</v>
      </c>
      <c r="B141" s="541">
        <v>53010107</v>
      </c>
      <c r="C141" s="1113" t="s">
        <v>95</v>
      </c>
      <c r="D141" s="1114">
        <v>213</v>
      </c>
      <c r="E141" s="1114">
        <v>8</v>
      </c>
      <c r="F141" s="1112"/>
      <c r="G141"/>
    </row>
    <row r="142" spans="1:7" s="1" customFormat="1" x14ac:dyDescent="0.35">
      <c r="A142" s="541">
        <v>10</v>
      </c>
      <c r="B142" s="541">
        <v>53010140</v>
      </c>
      <c r="C142" s="1113" t="s">
        <v>125</v>
      </c>
      <c r="D142" s="1114">
        <v>222</v>
      </c>
      <c r="E142" s="1114">
        <v>12</v>
      </c>
      <c r="F142" s="1115"/>
      <c r="G142"/>
    </row>
    <row r="143" spans="1:7" s="1" customFormat="1" x14ac:dyDescent="0.35">
      <c r="A143" s="541">
        <v>11</v>
      </c>
      <c r="B143" s="541">
        <v>53010132</v>
      </c>
      <c r="C143" s="1113" t="s">
        <v>117</v>
      </c>
      <c r="D143" s="1114">
        <v>235</v>
      </c>
      <c r="E143" s="1114">
        <v>11</v>
      </c>
      <c r="F143" s="1115"/>
      <c r="G143"/>
    </row>
    <row r="144" spans="1:7" s="1" customFormat="1" x14ac:dyDescent="0.35">
      <c r="A144" s="541"/>
      <c r="B144" s="541"/>
      <c r="C144" s="1116" t="s">
        <v>224</v>
      </c>
      <c r="D144" s="1114"/>
      <c r="E144" s="1114"/>
      <c r="F144" s="1112"/>
      <c r="G144"/>
    </row>
    <row r="145" spans="1:7" s="1" customFormat="1" x14ac:dyDescent="0.35">
      <c r="A145" s="541">
        <v>1</v>
      </c>
      <c r="B145" s="541">
        <v>53010115</v>
      </c>
      <c r="C145" s="1113" t="s">
        <v>101</v>
      </c>
      <c r="D145" s="1114">
        <v>303</v>
      </c>
      <c r="E145" s="1114">
        <v>11</v>
      </c>
      <c r="F145" s="1112"/>
      <c r="G145"/>
    </row>
    <row r="146" spans="1:7" s="1" customFormat="1" x14ac:dyDescent="0.35">
      <c r="A146" s="541">
        <v>2</v>
      </c>
      <c r="B146" s="541">
        <v>53010121</v>
      </c>
      <c r="C146" s="1113" t="s">
        <v>107</v>
      </c>
      <c r="D146" s="1114">
        <v>576</v>
      </c>
      <c r="E146" s="1114">
        <v>28</v>
      </c>
      <c r="F146" s="1115"/>
      <c r="G146"/>
    </row>
    <row r="147" spans="1:7" s="1" customFormat="1" x14ac:dyDescent="0.35">
      <c r="A147" s="541">
        <v>3</v>
      </c>
      <c r="B147" s="541">
        <v>53010126</v>
      </c>
      <c r="C147" s="1113" t="s">
        <v>112</v>
      </c>
      <c r="D147" s="1114">
        <v>1021</v>
      </c>
      <c r="E147" s="1114">
        <v>32</v>
      </c>
      <c r="F147" s="1115"/>
      <c r="G147"/>
    </row>
    <row r="148" spans="1:7" s="1" customFormat="1" x14ac:dyDescent="0.35">
      <c r="A148" s="541"/>
      <c r="B148" s="541"/>
      <c r="C148" s="1113"/>
      <c r="D148" s="1114"/>
      <c r="E148" s="1114"/>
      <c r="F148" s="1115"/>
      <c r="G148"/>
    </row>
    <row r="149" spans="1:7" s="1" customFormat="1" x14ac:dyDescent="0.35">
      <c r="A149" s="541"/>
      <c r="B149" s="541"/>
      <c r="C149" s="1117" t="s">
        <v>193</v>
      </c>
      <c r="D149" s="1114"/>
      <c r="E149" s="1114"/>
      <c r="F149" s="1110"/>
      <c r="G149"/>
    </row>
    <row r="150" spans="1:7" s="1" customFormat="1" x14ac:dyDescent="0.35">
      <c r="A150" s="541"/>
      <c r="B150" s="541"/>
      <c r="C150" s="1110" t="s">
        <v>197</v>
      </c>
      <c r="D150" s="1114"/>
      <c r="E150" s="1114"/>
      <c r="F150" s="1110"/>
      <c r="G150"/>
    </row>
    <row r="151" spans="1:7" s="1" customFormat="1" x14ac:dyDescent="0.35">
      <c r="A151" s="541">
        <v>1</v>
      </c>
      <c r="B151" s="541">
        <v>53010166</v>
      </c>
      <c r="C151" s="1113" t="s">
        <v>144</v>
      </c>
      <c r="D151" s="1114">
        <v>0</v>
      </c>
      <c r="E151" s="1114">
        <v>0</v>
      </c>
      <c r="F151" s="1115" t="s">
        <v>195</v>
      </c>
      <c r="G151"/>
    </row>
    <row r="152" spans="1:7" s="1" customFormat="1" x14ac:dyDescent="0.35">
      <c r="A152" s="541">
        <v>2</v>
      </c>
      <c r="B152" s="541">
        <v>53010168</v>
      </c>
      <c r="C152" s="1113" t="s">
        <v>146</v>
      </c>
      <c r="D152" s="1114">
        <v>0</v>
      </c>
      <c r="E152" s="1114">
        <v>0</v>
      </c>
      <c r="F152" s="1115" t="s">
        <v>195</v>
      </c>
      <c r="G152"/>
    </row>
    <row r="153" spans="1:7" s="1" customFormat="1" x14ac:dyDescent="0.35">
      <c r="A153" s="541"/>
      <c r="B153" s="541"/>
      <c r="C153" s="1116" t="s">
        <v>225</v>
      </c>
      <c r="D153" s="1114"/>
      <c r="E153" s="1114"/>
      <c r="F153" s="1112"/>
      <c r="G153"/>
    </row>
    <row r="154" spans="1:7" s="1" customFormat="1" x14ac:dyDescent="0.35">
      <c r="A154" s="541">
        <v>1</v>
      </c>
      <c r="B154" s="541">
        <v>53010167</v>
      </c>
      <c r="C154" s="1113" t="s">
        <v>145</v>
      </c>
      <c r="D154" s="1114">
        <v>21</v>
      </c>
      <c r="E154" s="1114">
        <v>5</v>
      </c>
      <c r="F154" s="1115" t="s">
        <v>195</v>
      </c>
      <c r="G154"/>
    </row>
    <row r="155" spans="1:7" s="1" customFormat="1" x14ac:dyDescent="0.35">
      <c r="A155" s="541">
        <v>2</v>
      </c>
      <c r="B155" s="541">
        <v>53010154</v>
      </c>
      <c r="C155" s="1113" t="s">
        <v>137</v>
      </c>
      <c r="D155" s="1114">
        <v>24</v>
      </c>
      <c r="E155" s="1114">
        <v>7</v>
      </c>
      <c r="F155" s="1115" t="s">
        <v>195</v>
      </c>
      <c r="G155"/>
    </row>
    <row r="156" spans="1:7" s="1" customFormat="1" x14ac:dyDescent="0.35">
      <c r="A156" s="541">
        <v>3</v>
      </c>
      <c r="B156" s="541">
        <v>53010151</v>
      </c>
      <c r="C156" s="1113" t="s">
        <v>135</v>
      </c>
      <c r="D156" s="1114">
        <v>40</v>
      </c>
      <c r="E156" s="1114">
        <v>7</v>
      </c>
      <c r="F156" s="1115"/>
      <c r="G156"/>
    </row>
    <row r="157" spans="1:7" s="1" customFormat="1" x14ac:dyDescent="0.35">
      <c r="A157" s="541">
        <v>4</v>
      </c>
      <c r="B157" s="541">
        <v>53010174</v>
      </c>
      <c r="C157" s="1113" t="s">
        <v>149</v>
      </c>
      <c r="D157" s="1114">
        <v>41</v>
      </c>
      <c r="E157" s="1114">
        <v>8</v>
      </c>
      <c r="F157" s="1115"/>
      <c r="G157"/>
    </row>
    <row r="158" spans="1:7" s="1" customFormat="1" x14ac:dyDescent="0.35">
      <c r="A158" s="541">
        <v>5</v>
      </c>
      <c r="B158" s="541">
        <v>53010155</v>
      </c>
      <c r="C158" s="1113" t="s">
        <v>138</v>
      </c>
      <c r="D158" s="1114">
        <v>50</v>
      </c>
      <c r="E158" s="1114">
        <v>8</v>
      </c>
      <c r="F158" s="1115"/>
      <c r="G158"/>
    </row>
    <row r="159" spans="1:7" s="1" customFormat="1" x14ac:dyDescent="0.35">
      <c r="A159" s="541">
        <v>6</v>
      </c>
      <c r="B159" s="541">
        <v>53010152</v>
      </c>
      <c r="C159" s="1113" t="s">
        <v>136</v>
      </c>
      <c r="D159" s="1114">
        <v>51</v>
      </c>
      <c r="E159" s="1114">
        <v>8</v>
      </c>
      <c r="F159" s="1115"/>
      <c r="G159"/>
    </row>
    <row r="160" spans="1:7" s="1" customFormat="1" x14ac:dyDescent="0.35">
      <c r="A160" s="541">
        <v>7</v>
      </c>
      <c r="B160" s="541">
        <v>53010173</v>
      </c>
      <c r="C160" s="1113" t="s">
        <v>148</v>
      </c>
      <c r="D160" s="1114">
        <v>55</v>
      </c>
      <c r="E160" s="1114">
        <v>8</v>
      </c>
      <c r="F160" s="1115"/>
      <c r="G160"/>
    </row>
    <row r="161" spans="1:7" s="1" customFormat="1" x14ac:dyDescent="0.35">
      <c r="A161" s="541">
        <v>8</v>
      </c>
      <c r="B161" s="541">
        <v>53010165</v>
      </c>
      <c r="C161" s="1113" t="s">
        <v>143</v>
      </c>
      <c r="D161" s="1114">
        <v>57</v>
      </c>
      <c r="E161" s="1114">
        <v>8</v>
      </c>
      <c r="F161" s="1115"/>
      <c r="G161"/>
    </row>
    <row r="162" spans="1:7" s="1" customFormat="1" x14ac:dyDescent="0.35">
      <c r="A162" s="541">
        <v>9</v>
      </c>
      <c r="B162" s="541">
        <v>53010150</v>
      </c>
      <c r="C162" s="1113" t="s">
        <v>134</v>
      </c>
      <c r="D162" s="1114">
        <v>90</v>
      </c>
      <c r="E162" s="1114">
        <v>8</v>
      </c>
      <c r="F162" s="1115"/>
      <c r="G162"/>
    </row>
    <row r="163" spans="1:7" s="1" customFormat="1" x14ac:dyDescent="0.35">
      <c r="A163" s="541">
        <v>10</v>
      </c>
      <c r="B163" s="541">
        <v>53010175</v>
      </c>
      <c r="C163" s="1113" t="s">
        <v>150</v>
      </c>
      <c r="D163" s="1114">
        <v>112</v>
      </c>
      <c r="E163" s="1114">
        <v>11</v>
      </c>
      <c r="F163" s="1115"/>
      <c r="G163"/>
    </row>
    <row r="164" spans="1:7" s="1" customFormat="1" x14ac:dyDescent="0.35">
      <c r="A164" s="541"/>
      <c r="B164" s="541"/>
      <c r="C164" s="1116" t="s">
        <v>226</v>
      </c>
      <c r="D164" s="1114"/>
      <c r="E164" s="1114"/>
      <c r="F164" s="1112"/>
      <c r="G164"/>
    </row>
    <row r="165" spans="1:7" s="1" customFormat="1" x14ac:dyDescent="0.35">
      <c r="A165" s="541">
        <v>1</v>
      </c>
      <c r="B165" s="541">
        <v>53010164</v>
      </c>
      <c r="C165" s="1113" t="s">
        <v>142</v>
      </c>
      <c r="D165" s="1114">
        <v>139</v>
      </c>
      <c r="E165" s="1114">
        <v>11</v>
      </c>
      <c r="F165" s="1115"/>
      <c r="G165"/>
    </row>
    <row r="166" spans="1:7" s="1" customFormat="1" x14ac:dyDescent="0.35">
      <c r="A166" s="541">
        <v>2</v>
      </c>
      <c r="B166" s="541">
        <v>53010169</v>
      </c>
      <c r="C166" s="1113" t="s">
        <v>147</v>
      </c>
      <c r="D166" s="1114">
        <v>140</v>
      </c>
      <c r="E166" s="1114">
        <v>8</v>
      </c>
      <c r="F166" s="1115"/>
      <c r="G166"/>
    </row>
    <row r="167" spans="1:7" s="1" customFormat="1" x14ac:dyDescent="0.35">
      <c r="A167" s="541">
        <v>3</v>
      </c>
      <c r="B167" s="541">
        <v>53010176</v>
      </c>
      <c r="C167" s="1113" t="s">
        <v>151</v>
      </c>
      <c r="D167" s="1114">
        <v>172</v>
      </c>
      <c r="E167" s="1114">
        <v>12</v>
      </c>
      <c r="F167" s="1115"/>
      <c r="G167"/>
    </row>
    <row r="168" spans="1:7" s="1" customFormat="1" x14ac:dyDescent="0.35">
      <c r="A168" s="541">
        <v>4</v>
      </c>
      <c r="B168" s="541">
        <v>53010156</v>
      </c>
      <c r="C168" s="1113" t="s">
        <v>139</v>
      </c>
      <c r="D168" s="1114">
        <v>197</v>
      </c>
      <c r="E168" s="1114">
        <v>8</v>
      </c>
      <c r="F168" s="1115"/>
      <c r="G168"/>
    </row>
    <row r="169" spans="1:7" s="1" customFormat="1" x14ac:dyDescent="0.35">
      <c r="A169" s="541">
        <v>5</v>
      </c>
      <c r="B169" s="541">
        <v>53010162</v>
      </c>
      <c r="C169" s="1113" t="s">
        <v>141</v>
      </c>
      <c r="D169" s="1114">
        <v>230</v>
      </c>
      <c r="E169" s="1114">
        <v>10</v>
      </c>
      <c r="F169" s="1112"/>
      <c r="G169"/>
    </row>
    <row r="170" spans="1:7" s="1" customFormat="1" x14ac:dyDescent="0.35">
      <c r="A170" s="541">
        <v>6</v>
      </c>
      <c r="B170" s="541">
        <v>53010160</v>
      </c>
      <c r="C170" s="1113" t="s">
        <v>140</v>
      </c>
      <c r="D170" s="1114">
        <v>271</v>
      </c>
      <c r="E170" s="1114">
        <v>11</v>
      </c>
      <c r="F170" s="1115"/>
      <c r="G170"/>
    </row>
    <row r="171" spans="1:7" s="1" customFormat="1" x14ac:dyDescent="0.35">
      <c r="A171" s="541"/>
      <c r="B171" s="541"/>
      <c r="C171" s="1113"/>
      <c r="D171" s="1114"/>
      <c r="E171" s="1114"/>
      <c r="F171" s="1115"/>
      <c r="G171"/>
    </row>
    <row r="172" spans="1:7" s="1" customFormat="1" x14ac:dyDescent="0.35">
      <c r="A172" s="541"/>
      <c r="B172" s="541"/>
      <c r="C172" s="1117" t="s">
        <v>194</v>
      </c>
      <c r="D172" s="1114"/>
      <c r="E172" s="1114"/>
      <c r="F172" s="1115"/>
      <c r="G172"/>
    </row>
    <row r="173" spans="1:7" s="1" customFormat="1" x14ac:dyDescent="0.35">
      <c r="A173" s="541"/>
      <c r="B173" s="541"/>
      <c r="C173" s="1116" t="s">
        <v>227</v>
      </c>
      <c r="D173" s="1114"/>
      <c r="E173" s="1114"/>
      <c r="F173" s="1112"/>
      <c r="G173"/>
    </row>
    <row r="174" spans="1:7" s="1" customFormat="1" x14ac:dyDescent="0.35">
      <c r="A174" s="541">
        <v>1</v>
      </c>
      <c r="B174" s="541">
        <v>53010180</v>
      </c>
      <c r="C174" s="1113" t="s">
        <v>154</v>
      </c>
      <c r="D174" s="1114">
        <v>3</v>
      </c>
      <c r="E174" s="1114">
        <v>2</v>
      </c>
      <c r="F174" s="1115" t="s">
        <v>195</v>
      </c>
      <c r="G174"/>
    </row>
    <row r="175" spans="1:7" s="1" customFormat="1" x14ac:dyDescent="0.35">
      <c r="A175" s="541">
        <v>2</v>
      </c>
      <c r="B175" s="541">
        <v>53010179</v>
      </c>
      <c r="C175" s="1113" t="s">
        <v>153</v>
      </c>
      <c r="D175" s="1114">
        <v>13</v>
      </c>
      <c r="E175" s="1114">
        <v>4</v>
      </c>
      <c r="F175" s="1115" t="s">
        <v>195</v>
      </c>
      <c r="G175"/>
    </row>
    <row r="176" spans="1:7" s="1" customFormat="1" x14ac:dyDescent="0.35">
      <c r="A176" s="541">
        <v>3</v>
      </c>
      <c r="B176" s="541">
        <v>53010184</v>
      </c>
      <c r="C176" s="1113" t="s">
        <v>158</v>
      </c>
      <c r="D176" s="1114">
        <v>27</v>
      </c>
      <c r="E176" s="1114">
        <v>8</v>
      </c>
      <c r="F176" s="1115"/>
      <c r="G176"/>
    </row>
    <row r="177" spans="1:7" s="1" customFormat="1" x14ac:dyDescent="0.35">
      <c r="A177" s="541">
        <v>4</v>
      </c>
      <c r="B177" s="541">
        <v>53010187</v>
      </c>
      <c r="C177" s="1113" t="s">
        <v>161</v>
      </c>
      <c r="D177" s="1114">
        <v>27</v>
      </c>
      <c r="E177" s="1114">
        <v>8</v>
      </c>
      <c r="F177" s="1115" t="s">
        <v>195</v>
      </c>
      <c r="G177"/>
    </row>
    <row r="178" spans="1:7" s="1" customFormat="1" x14ac:dyDescent="0.35">
      <c r="A178" s="541">
        <v>5</v>
      </c>
      <c r="B178" s="541">
        <v>53010197</v>
      </c>
      <c r="C178" s="1113" t="s">
        <v>168</v>
      </c>
      <c r="D178" s="1114">
        <v>39</v>
      </c>
      <c r="E178" s="1114">
        <v>8</v>
      </c>
      <c r="F178" s="1115"/>
      <c r="G178"/>
    </row>
    <row r="179" spans="1:7" s="1" customFormat="1" x14ac:dyDescent="0.35">
      <c r="A179" s="541">
        <v>6</v>
      </c>
      <c r="B179" s="541">
        <v>53010193</v>
      </c>
      <c r="C179" s="1113" t="s">
        <v>164</v>
      </c>
      <c r="D179" s="1114">
        <v>42</v>
      </c>
      <c r="E179" s="1114">
        <v>8</v>
      </c>
      <c r="F179" s="1115"/>
      <c r="G179"/>
    </row>
    <row r="180" spans="1:7" s="1" customFormat="1" x14ac:dyDescent="0.35">
      <c r="A180" s="541">
        <v>7</v>
      </c>
      <c r="B180" s="541">
        <v>53010185</v>
      </c>
      <c r="C180" s="1113" t="s">
        <v>159</v>
      </c>
      <c r="D180" s="1114">
        <v>49</v>
      </c>
      <c r="E180" s="1114">
        <v>8</v>
      </c>
      <c r="F180" s="1115"/>
      <c r="G180"/>
    </row>
    <row r="181" spans="1:7" s="1" customFormat="1" x14ac:dyDescent="0.35">
      <c r="A181" s="541">
        <v>8</v>
      </c>
      <c r="B181" s="541">
        <v>53010186</v>
      </c>
      <c r="C181" s="1113" t="s">
        <v>160</v>
      </c>
      <c r="D181" s="1114">
        <v>102</v>
      </c>
      <c r="E181" s="1114">
        <v>11</v>
      </c>
      <c r="F181" s="1115"/>
      <c r="G181"/>
    </row>
    <row r="182" spans="1:7" s="1" customFormat="1" x14ac:dyDescent="0.35">
      <c r="A182" s="541">
        <v>9</v>
      </c>
      <c r="B182" s="541">
        <v>53010183</v>
      </c>
      <c r="C182" s="1113" t="s">
        <v>157</v>
      </c>
      <c r="D182" s="1114">
        <v>113</v>
      </c>
      <c r="E182" s="1114">
        <v>8</v>
      </c>
      <c r="F182" s="1115"/>
      <c r="G182"/>
    </row>
    <row r="183" spans="1:7" s="1" customFormat="1" x14ac:dyDescent="0.35">
      <c r="A183" s="541"/>
      <c r="B183" s="541"/>
      <c r="C183" s="1116" t="s">
        <v>228</v>
      </c>
      <c r="D183" s="1114"/>
      <c r="E183" s="1114"/>
      <c r="F183" s="1112"/>
      <c r="G183"/>
    </row>
    <row r="184" spans="1:7" s="1" customFormat="1" x14ac:dyDescent="0.35">
      <c r="A184" s="541">
        <v>1</v>
      </c>
      <c r="B184" s="541">
        <v>53010196</v>
      </c>
      <c r="C184" s="1113" t="s">
        <v>167</v>
      </c>
      <c r="D184" s="1114">
        <v>122</v>
      </c>
      <c r="E184" s="1114">
        <v>11</v>
      </c>
      <c r="F184" s="1115"/>
      <c r="G184"/>
    </row>
    <row r="185" spans="1:7" s="1" customFormat="1" x14ac:dyDescent="0.35">
      <c r="A185" s="541">
        <v>2</v>
      </c>
      <c r="B185" s="541">
        <v>53010190</v>
      </c>
      <c r="C185" s="1113" t="s">
        <v>162</v>
      </c>
      <c r="D185" s="1114">
        <v>123</v>
      </c>
      <c r="E185" s="1114">
        <v>8</v>
      </c>
      <c r="F185" s="1115"/>
      <c r="G185"/>
    </row>
    <row r="186" spans="1:7" s="1" customFormat="1" x14ac:dyDescent="0.35">
      <c r="A186" s="541">
        <v>3</v>
      </c>
      <c r="B186" s="541">
        <v>53010182</v>
      </c>
      <c r="C186" s="1113" t="s">
        <v>156</v>
      </c>
      <c r="D186" s="1114">
        <v>127</v>
      </c>
      <c r="E186" s="1114">
        <v>11</v>
      </c>
      <c r="F186" s="1115"/>
      <c r="G186"/>
    </row>
    <row r="187" spans="1:7" s="1" customFormat="1" x14ac:dyDescent="0.35">
      <c r="A187" s="541">
        <v>4</v>
      </c>
      <c r="B187" s="541">
        <v>53010191</v>
      </c>
      <c r="C187" s="1113" t="s">
        <v>163</v>
      </c>
      <c r="D187" s="1114">
        <v>150</v>
      </c>
      <c r="E187" s="1114">
        <v>11</v>
      </c>
      <c r="F187" s="1115"/>
      <c r="G187"/>
    </row>
    <row r="188" spans="1:7" s="1" customFormat="1" x14ac:dyDescent="0.35">
      <c r="A188" s="541">
        <v>5</v>
      </c>
      <c r="B188" s="541">
        <v>53010194</v>
      </c>
      <c r="C188" s="1113" t="s">
        <v>165</v>
      </c>
      <c r="D188" s="1114">
        <v>194</v>
      </c>
      <c r="E188" s="1114">
        <v>11</v>
      </c>
      <c r="F188" s="1115"/>
      <c r="G188"/>
    </row>
    <row r="189" spans="1:7" s="1" customFormat="1" x14ac:dyDescent="0.35">
      <c r="A189" s="541">
        <v>6</v>
      </c>
      <c r="B189" s="541">
        <v>53010181</v>
      </c>
      <c r="C189" s="1113" t="s">
        <v>155</v>
      </c>
      <c r="D189" s="1114">
        <v>208</v>
      </c>
      <c r="E189" s="1114">
        <v>8</v>
      </c>
      <c r="F189" s="1115"/>
      <c r="G189"/>
    </row>
    <row r="190" spans="1:7" s="1" customFormat="1" x14ac:dyDescent="0.35">
      <c r="A190" s="541">
        <v>7</v>
      </c>
      <c r="B190" s="541">
        <v>53010195</v>
      </c>
      <c r="C190" s="1113" t="s">
        <v>166</v>
      </c>
      <c r="D190" s="1114">
        <v>231</v>
      </c>
      <c r="E190" s="1114">
        <v>11</v>
      </c>
      <c r="F190" s="1112"/>
      <c r="G190"/>
    </row>
    <row r="191" spans="1:7" s="1" customFormat="1" x14ac:dyDescent="0.35">
      <c r="A191" s="541"/>
      <c r="B191" s="541"/>
      <c r="C191" s="1116" t="s">
        <v>219</v>
      </c>
      <c r="D191" s="1114"/>
      <c r="E191" s="1114"/>
      <c r="F191" s="1112"/>
      <c r="G191"/>
    </row>
    <row r="192" spans="1:7" s="1" customFormat="1" x14ac:dyDescent="0.35">
      <c r="A192" s="541">
        <v>1</v>
      </c>
      <c r="B192" s="541">
        <v>53010178</v>
      </c>
      <c r="C192" s="1113" t="s">
        <v>152</v>
      </c>
      <c r="D192" s="1114">
        <v>497</v>
      </c>
      <c r="E192" s="1114">
        <v>19</v>
      </c>
      <c r="F192" s="1112"/>
      <c r="G192"/>
    </row>
    <row r="193" spans="1:7" s="32" customFormat="1" x14ac:dyDescent="0.35">
      <c r="A193" s="1118"/>
      <c r="B193" s="1118"/>
      <c r="C193" s="1118" t="s">
        <v>173</v>
      </c>
      <c r="D193" s="1118">
        <v>19177</v>
      </c>
      <c r="E193" s="1118">
        <v>1449</v>
      </c>
      <c r="F193" s="1119"/>
      <c r="G193" s="38"/>
    </row>
  </sheetData>
  <printOptions horizontalCentered="1"/>
  <pageMargins left="0.39370078740157483" right="0.19685039370078741" top="0.78740157480314965" bottom="0.39370078740157483" header="0.31496062992125984" footer="0.31496062992125984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5"/>
  <sheetViews>
    <sheetView topLeftCell="A4" workbookViewId="0">
      <selection activeCell="D12" sqref="D12"/>
    </sheetView>
  </sheetViews>
  <sheetFormatPr defaultColWidth="8" defaultRowHeight="21" x14ac:dyDescent="0.45"/>
  <cols>
    <col min="1" max="1" width="3.375" style="72" customWidth="1"/>
    <col min="2" max="2" width="14.125" style="72" customWidth="1"/>
    <col min="3" max="3" width="12.125" style="72" customWidth="1"/>
    <col min="4" max="4" width="49.5" style="72" bestFit="1" customWidth="1"/>
    <col min="5" max="5" width="21.375" style="72" customWidth="1"/>
    <col min="6" max="6" width="30.75" style="72" customWidth="1"/>
    <col min="7" max="7" width="10.875" style="72" bestFit="1" customWidth="1"/>
    <col min="8" max="16384" width="8" style="72"/>
  </cols>
  <sheetData>
    <row r="1" spans="1:11" ht="21.75" customHeight="1" x14ac:dyDescent="0.45">
      <c r="A1" s="68"/>
      <c r="B1" s="68"/>
      <c r="C1" s="68"/>
      <c r="D1" s="69"/>
      <c r="E1" s="70"/>
      <c r="F1" s="68"/>
      <c r="G1" s="71"/>
    </row>
    <row r="2" spans="1:11" ht="25.5" customHeight="1" x14ac:dyDescent="0.45">
      <c r="A2" s="73" t="s">
        <v>242</v>
      </c>
      <c r="B2" s="73"/>
      <c r="C2" s="68"/>
      <c r="D2" s="68"/>
      <c r="E2" s="69"/>
      <c r="F2" s="68"/>
    </row>
    <row r="3" spans="1:11" ht="21" customHeight="1" x14ac:dyDescent="0.45">
      <c r="A3" s="1123" t="s">
        <v>170</v>
      </c>
      <c r="B3" s="1126" t="s">
        <v>243</v>
      </c>
      <c r="C3" s="1127"/>
      <c r="D3" s="1123" t="s">
        <v>244</v>
      </c>
      <c r="E3" s="1132" t="s">
        <v>245</v>
      </c>
      <c r="F3" s="1132"/>
      <c r="G3" s="1132"/>
    </row>
    <row r="4" spans="1:11" ht="21" customHeight="1" x14ac:dyDescent="0.45">
      <c r="A4" s="1124"/>
      <c r="B4" s="1128"/>
      <c r="C4" s="1129"/>
      <c r="D4" s="1124"/>
      <c r="E4" s="74" t="s">
        <v>246</v>
      </c>
      <c r="F4" s="75" t="s">
        <v>247</v>
      </c>
      <c r="G4" s="74" t="s">
        <v>248</v>
      </c>
    </row>
    <row r="5" spans="1:11" ht="21" customHeight="1" x14ac:dyDescent="0.45">
      <c r="A5" s="1125"/>
      <c r="B5" s="1130"/>
      <c r="C5" s="1131"/>
      <c r="D5" s="1125"/>
      <c r="E5" s="76"/>
      <c r="F5" s="77" t="s">
        <v>249</v>
      </c>
      <c r="G5" s="76"/>
      <c r="I5" s="78"/>
      <c r="J5" s="78"/>
      <c r="K5" s="78"/>
    </row>
    <row r="6" spans="1:11" ht="22.5" customHeight="1" x14ac:dyDescent="0.45">
      <c r="A6" s="740">
        <v>1</v>
      </c>
      <c r="B6" s="741" t="s">
        <v>250</v>
      </c>
      <c r="C6" s="742" t="s">
        <v>251</v>
      </c>
      <c r="D6" s="743" t="s">
        <v>252</v>
      </c>
      <c r="E6" s="744" t="s">
        <v>253</v>
      </c>
      <c r="F6" s="745" t="s">
        <v>925</v>
      </c>
      <c r="G6" s="250" t="s">
        <v>254</v>
      </c>
    </row>
    <row r="7" spans="1:11" ht="22.5" customHeight="1" x14ac:dyDescent="0.45">
      <c r="A7" s="79">
        <v>2</v>
      </c>
      <c r="B7" s="87" t="s">
        <v>259</v>
      </c>
      <c r="C7" s="88" t="s">
        <v>260</v>
      </c>
      <c r="D7" s="84" t="s">
        <v>1601</v>
      </c>
      <c r="E7" s="85" t="s">
        <v>261</v>
      </c>
      <c r="F7" s="737">
        <v>116</v>
      </c>
      <c r="G7" s="89" t="s">
        <v>262</v>
      </c>
      <c r="I7" s="90"/>
      <c r="J7" s="90"/>
      <c r="K7" s="91"/>
    </row>
    <row r="8" spans="1:11" ht="22.5" customHeight="1" x14ac:dyDescent="0.45">
      <c r="A8" s="79"/>
      <c r="B8" s="87"/>
      <c r="C8" s="88"/>
      <c r="D8" s="84" t="s">
        <v>1602</v>
      </c>
      <c r="E8" s="82"/>
      <c r="F8" s="737"/>
      <c r="G8" s="92"/>
      <c r="I8" s="90"/>
      <c r="J8" s="90"/>
      <c r="K8" s="91"/>
    </row>
    <row r="9" spans="1:11" ht="22.5" customHeight="1" x14ac:dyDescent="0.45">
      <c r="A9" s="79">
        <v>3</v>
      </c>
      <c r="B9" s="80" t="s">
        <v>255</v>
      </c>
      <c r="C9" s="81" t="s">
        <v>256</v>
      </c>
      <c r="D9" s="84" t="s">
        <v>1603</v>
      </c>
      <c r="E9" s="85" t="s">
        <v>257</v>
      </c>
      <c r="F9" s="737">
        <v>110</v>
      </c>
      <c r="G9" s="86" t="s">
        <v>258</v>
      </c>
    </row>
    <row r="10" spans="1:11" ht="22.5" customHeight="1" x14ac:dyDescent="0.45">
      <c r="A10" s="79">
        <v>4</v>
      </c>
      <c r="B10" s="93" t="s">
        <v>588</v>
      </c>
      <c r="C10" s="88" t="s">
        <v>589</v>
      </c>
      <c r="D10" s="84" t="s">
        <v>1600</v>
      </c>
      <c r="E10" s="86" t="s">
        <v>1561</v>
      </c>
      <c r="F10" s="737">
        <v>123</v>
      </c>
      <c r="G10" s="86" t="s">
        <v>1561</v>
      </c>
      <c r="I10" s="90"/>
      <c r="J10" s="90"/>
      <c r="K10" s="91"/>
    </row>
    <row r="11" spans="1:11" ht="22.5" customHeight="1" x14ac:dyDescent="0.45">
      <c r="A11" s="79">
        <v>5</v>
      </c>
      <c r="B11" s="93" t="s">
        <v>263</v>
      </c>
      <c r="C11" s="88" t="s">
        <v>264</v>
      </c>
      <c r="D11" s="94" t="s">
        <v>265</v>
      </c>
      <c r="E11" s="85" t="s">
        <v>266</v>
      </c>
      <c r="F11" s="94" t="s">
        <v>267</v>
      </c>
      <c r="G11" s="95" t="s">
        <v>268</v>
      </c>
    </row>
    <row r="12" spans="1:11" ht="22.5" customHeight="1" x14ac:dyDescent="0.45">
      <c r="A12" s="79"/>
      <c r="B12" s="93"/>
      <c r="C12" s="88"/>
      <c r="D12" s="94"/>
      <c r="E12" s="85"/>
      <c r="F12" s="94" t="s">
        <v>927</v>
      </c>
      <c r="G12" s="95"/>
    </row>
    <row r="13" spans="1:11" ht="22.5" customHeight="1" x14ac:dyDescent="0.45">
      <c r="A13" s="79"/>
      <c r="B13" s="93"/>
      <c r="C13" s="88"/>
      <c r="D13" s="94"/>
      <c r="E13" s="85"/>
      <c r="F13" s="94" t="s">
        <v>928</v>
      </c>
      <c r="G13" s="95"/>
    </row>
    <row r="14" spans="1:11" ht="22.5" customHeight="1" x14ac:dyDescent="0.45">
      <c r="A14" s="79">
        <v>6</v>
      </c>
      <c r="B14" s="93" t="s">
        <v>277</v>
      </c>
      <c r="C14" s="88" t="s">
        <v>278</v>
      </c>
      <c r="D14" s="94" t="s">
        <v>279</v>
      </c>
      <c r="E14" s="85" t="s">
        <v>932</v>
      </c>
      <c r="F14" s="94" t="s">
        <v>1598</v>
      </c>
      <c r="G14" s="89" t="s">
        <v>280</v>
      </c>
    </row>
    <row r="15" spans="1:11" ht="22.5" customHeight="1" x14ac:dyDescent="0.45">
      <c r="A15" s="79">
        <v>7</v>
      </c>
      <c r="B15" s="93" t="s">
        <v>481</v>
      </c>
      <c r="C15" s="88" t="s">
        <v>482</v>
      </c>
      <c r="D15" s="746" t="s">
        <v>1609</v>
      </c>
      <c r="E15" s="85" t="s">
        <v>932</v>
      </c>
      <c r="F15" s="94">
        <v>112</v>
      </c>
      <c r="G15" s="89" t="s">
        <v>484</v>
      </c>
    </row>
    <row r="16" spans="1:11" ht="22.5" customHeight="1" x14ac:dyDescent="0.45">
      <c r="A16" s="79"/>
      <c r="B16" s="93"/>
      <c r="C16" s="88"/>
      <c r="D16" s="746" t="s">
        <v>923</v>
      </c>
      <c r="E16" s="85"/>
      <c r="F16" s="94"/>
      <c r="G16" s="92"/>
    </row>
    <row r="17" spans="1:7" ht="22.5" customHeight="1" x14ac:dyDescent="0.45">
      <c r="A17" s="79">
        <v>8</v>
      </c>
      <c r="B17" s="93" t="s">
        <v>269</v>
      </c>
      <c r="C17" s="88" t="s">
        <v>270</v>
      </c>
      <c r="D17" s="84" t="s">
        <v>929</v>
      </c>
      <c r="E17" s="85" t="s">
        <v>261</v>
      </c>
      <c r="F17" s="94" t="s">
        <v>933</v>
      </c>
      <c r="G17" s="92" t="s">
        <v>271</v>
      </c>
    </row>
    <row r="18" spans="1:7" ht="22.5" customHeight="1" x14ac:dyDescent="0.45">
      <c r="A18" s="79">
        <v>9</v>
      </c>
      <c r="B18" s="87" t="s">
        <v>272</v>
      </c>
      <c r="C18" s="88" t="s">
        <v>273</v>
      </c>
      <c r="D18" s="94" t="s">
        <v>274</v>
      </c>
      <c r="E18" s="85" t="s">
        <v>275</v>
      </c>
      <c r="F18" s="94" t="s">
        <v>934</v>
      </c>
      <c r="G18" s="95" t="s">
        <v>276</v>
      </c>
    </row>
    <row r="19" spans="1:7" ht="22.5" customHeight="1" x14ac:dyDescent="0.45">
      <c r="A19" s="79">
        <v>10</v>
      </c>
      <c r="B19" s="93" t="s">
        <v>491</v>
      </c>
      <c r="C19" s="88" t="s">
        <v>492</v>
      </c>
      <c r="D19" s="746" t="s">
        <v>931</v>
      </c>
      <c r="E19" s="85" t="s">
        <v>275</v>
      </c>
      <c r="F19" s="94">
        <v>113</v>
      </c>
      <c r="G19" s="89" t="s">
        <v>493</v>
      </c>
    </row>
    <row r="20" spans="1:7" ht="22.5" customHeight="1" x14ac:dyDescent="0.45">
      <c r="A20" s="79">
        <v>11</v>
      </c>
      <c r="B20" s="87" t="s">
        <v>283</v>
      </c>
      <c r="C20" s="88" t="s">
        <v>284</v>
      </c>
      <c r="D20" s="94" t="s">
        <v>285</v>
      </c>
      <c r="E20" s="85" t="s">
        <v>253</v>
      </c>
      <c r="F20" s="94" t="s">
        <v>935</v>
      </c>
      <c r="G20" s="95" t="s">
        <v>286</v>
      </c>
    </row>
    <row r="21" spans="1:7" ht="22.5" customHeight="1" x14ac:dyDescent="0.45">
      <c r="A21" s="79">
        <v>12</v>
      </c>
      <c r="B21" s="87" t="s">
        <v>281</v>
      </c>
      <c r="C21" s="88" t="s">
        <v>282</v>
      </c>
      <c r="D21" s="94" t="s">
        <v>930</v>
      </c>
      <c r="E21" s="85" t="s">
        <v>257</v>
      </c>
      <c r="F21" s="94" t="s">
        <v>1599</v>
      </c>
      <c r="G21" s="92" t="s">
        <v>530</v>
      </c>
    </row>
    <row r="22" spans="1:7" ht="22.5" customHeight="1" x14ac:dyDescent="0.45">
      <c r="A22" s="747">
        <v>13</v>
      </c>
      <c r="B22" s="96" t="s">
        <v>287</v>
      </c>
      <c r="C22" s="97" t="s">
        <v>288</v>
      </c>
      <c r="D22" s="98" t="s">
        <v>289</v>
      </c>
      <c r="E22" s="99" t="s">
        <v>290</v>
      </c>
      <c r="F22" s="738">
        <v>124</v>
      </c>
      <c r="G22" s="100" t="s">
        <v>291</v>
      </c>
    </row>
    <row r="25" spans="1:7" x14ac:dyDescent="0.45">
      <c r="F25" s="739"/>
    </row>
  </sheetData>
  <mergeCells count="4">
    <mergeCell ref="A3:A5"/>
    <mergeCell ref="B3:C5"/>
    <mergeCell ref="D3:D5"/>
    <mergeCell ref="E3:G3"/>
  </mergeCells>
  <printOptions horizontalCentered="1"/>
  <pageMargins left="0.78740157480314965" right="0.19685039370078741" top="0.39370078740157483" bottom="0.39370078740157483" header="0.51181102362204722" footer="0.51181102362204722"/>
  <pageSetup paperSize="9" scale="90" orientation="landscape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98"/>
  <sheetViews>
    <sheetView zoomScaleNormal="100" workbookViewId="0">
      <pane xSplit="2" ySplit="2" topLeftCell="C3" activePane="bottomRight" state="frozen"/>
      <selection activeCell="C8" sqref="C8"/>
      <selection pane="topRight" activeCell="C8" sqref="C8"/>
      <selection pane="bottomLeft" activeCell="C8" sqref="C8"/>
      <selection pane="bottomRight" activeCell="B1" sqref="B1"/>
    </sheetView>
  </sheetViews>
  <sheetFormatPr defaultRowHeight="21" x14ac:dyDescent="0.35"/>
  <cols>
    <col min="1" max="1" width="7.5" style="1" customWidth="1"/>
    <col min="2" max="2" width="15.5" style="1" customWidth="1"/>
    <col min="3" max="3" width="51.5" style="34" customWidth="1"/>
    <col min="4" max="5" width="19.5" style="35" customWidth="1"/>
    <col min="6" max="6" width="22" style="36" customWidth="1"/>
  </cols>
  <sheetData>
    <row r="1" spans="1:7" x14ac:dyDescent="0.35">
      <c r="A1" s="33" t="s">
        <v>1597</v>
      </c>
    </row>
    <row r="2" spans="1:7" s="32" customFormat="1" x14ac:dyDescent="0.35">
      <c r="A2" s="31" t="s">
        <v>170</v>
      </c>
      <c r="B2" s="31" t="s">
        <v>0</v>
      </c>
      <c r="C2" s="37" t="s">
        <v>1</v>
      </c>
      <c r="D2" s="37" t="s">
        <v>189</v>
      </c>
      <c r="E2" s="37" t="s">
        <v>190</v>
      </c>
      <c r="F2" s="37" t="s">
        <v>196</v>
      </c>
    </row>
    <row r="3" spans="1:7" s="32" customFormat="1" x14ac:dyDescent="0.35">
      <c r="A3" s="1105"/>
      <c r="B3" s="1105"/>
      <c r="C3" s="1106" t="s">
        <v>183</v>
      </c>
      <c r="D3" s="1107"/>
      <c r="E3" s="1107"/>
      <c r="F3" s="1108"/>
    </row>
    <row r="4" spans="1:7" s="32" customFormat="1" x14ac:dyDescent="0.35">
      <c r="A4" s="1109"/>
      <c r="B4" s="1109"/>
      <c r="C4" s="1110" t="s">
        <v>197</v>
      </c>
      <c r="D4" s="1111"/>
      <c r="E4" s="1111"/>
      <c r="F4" s="1112"/>
    </row>
    <row r="5" spans="1:7" s="1" customFormat="1" x14ac:dyDescent="0.35">
      <c r="A5" s="541">
        <v>1</v>
      </c>
      <c r="B5" s="541">
        <v>53010023</v>
      </c>
      <c r="C5" s="1113" t="s">
        <v>26</v>
      </c>
      <c r="D5" s="1114">
        <v>0</v>
      </c>
      <c r="E5" s="1114">
        <v>0</v>
      </c>
      <c r="F5" s="1115" t="s">
        <v>195</v>
      </c>
      <c r="G5"/>
    </row>
    <row r="6" spans="1:7" s="1" customFormat="1" x14ac:dyDescent="0.35">
      <c r="A6" s="541">
        <v>2</v>
      </c>
      <c r="B6" s="541">
        <v>53010056</v>
      </c>
      <c r="C6" s="1113" t="s">
        <v>51</v>
      </c>
      <c r="D6" s="1114">
        <v>0</v>
      </c>
      <c r="E6" s="1114">
        <v>0</v>
      </c>
      <c r="F6" s="1115" t="s">
        <v>195</v>
      </c>
      <c r="G6"/>
    </row>
    <row r="7" spans="1:7" s="1" customFormat="1" x14ac:dyDescent="0.35">
      <c r="A7" s="541"/>
      <c r="B7" s="541"/>
      <c r="C7" s="1116" t="s">
        <v>217</v>
      </c>
      <c r="D7" s="1114"/>
      <c r="E7" s="1114"/>
      <c r="F7" s="1112"/>
      <c r="G7"/>
    </row>
    <row r="8" spans="1:7" s="1" customFormat="1" x14ac:dyDescent="0.35">
      <c r="A8" s="541">
        <v>1</v>
      </c>
      <c r="B8" s="541">
        <v>53010032</v>
      </c>
      <c r="C8" s="1113" t="s">
        <v>32</v>
      </c>
      <c r="D8" s="1114">
        <v>2</v>
      </c>
      <c r="E8" s="1114">
        <v>1</v>
      </c>
      <c r="F8" s="1115" t="s">
        <v>195</v>
      </c>
      <c r="G8"/>
    </row>
    <row r="9" spans="1:7" s="1" customFormat="1" x14ac:dyDescent="0.35">
      <c r="A9" s="541">
        <v>2</v>
      </c>
      <c r="B9" s="541">
        <v>53010009</v>
      </c>
      <c r="C9" s="1113" t="s">
        <v>13</v>
      </c>
      <c r="D9" s="1114">
        <v>3</v>
      </c>
      <c r="E9" s="1114">
        <v>3</v>
      </c>
      <c r="F9" s="1115" t="s">
        <v>195</v>
      </c>
      <c r="G9"/>
    </row>
    <row r="10" spans="1:7" s="1" customFormat="1" x14ac:dyDescent="0.35">
      <c r="A10" s="541">
        <v>3</v>
      </c>
      <c r="B10" s="541">
        <v>53010013</v>
      </c>
      <c r="C10" s="1113" t="s">
        <v>16</v>
      </c>
      <c r="D10" s="1114">
        <v>4</v>
      </c>
      <c r="E10" s="1114">
        <v>2</v>
      </c>
      <c r="F10" s="1115" t="s">
        <v>195</v>
      </c>
      <c r="G10"/>
    </row>
    <row r="11" spans="1:7" s="1" customFormat="1" x14ac:dyDescent="0.35">
      <c r="A11" s="541">
        <v>4</v>
      </c>
      <c r="B11" s="541">
        <v>53010046</v>
      </c>
      <c r="C11" s="1113" t="s">
        <v>45</v>
      </c>
      <c r="D11" s="1114">
        <v>5</v>
      </c>
      <c r="E11" s="1114">
        <v>4</v>
      </c>
      <c r="F11" s="1115" t="s">
        <v>195</v>
      </c>
      <c r="G11"/>
    </row>
    <row r="12" spans="1:7" s="1" customFormat="1" x14ac:dyDescent="0.35">
      <c r="A12" s="541">
        <v>5</v>
      </c>
      <c r="B12" s="541">
        <v>53010033</v>
      </c>
      <c r="C12" s="1113" t="s">
        <v>33</v>
      </c>
      <c r="D12" s="1114">
        <v>6</v>
      </c>
      <c r="E12" s="1114">
        <v>3</v>
      </c>
      <c r="F12" s="1115" t="s">
        <v>195</v>
      </c>
      <c r="G12"/>
    </row>
    <row r="13" spans="1:7" s="1" customFormat="1" x14ac:dyDescent="0.35">
      <c r="A13" s="541">
        <v>6</v>
      </c>
      <c r="B13" s="541">
        <v>53010040</v>
      </c>
      <c r="C13" s="1113" t="s">
        <v>40</v>
      </c>
      <c r="D13" s="1114">
        <v>8</v>
      </c>
      <c r="E13" s="1114">
        <v>4</v>
      </c>
      <c r="F13" s="1115" t="s">
        <v>195</v>
      </c>
      <c r="G13"/>
    </row>
    <row r="14" spans="1:7" s="1" customFormat="1" x14ac:dyDescent="0.35">
      <c r="A14" s="541">
        <v>7</v>
      </c>
      <c r="B14" s="541">
        <v>53010029</v>
      </c>
      <c r="C14" s="1113" t="s">
        <v>30</v>
      </c>
      <c r="D14" s="1114">
        <v>11</v>
      </c>
      <c r="E14" s="1114">
        <v>4</v>
      </c>
      <c r="F14" s="1115"/>
      <c r="G14"/>
    </row>
    <row r="15" spans="1:7" s="1" customFormat="1" x14ac:dyDescent="0.35">
      <c r="A15" s="541">
        <v>8</v>
      </c>
      <c r="B15" s="541">
        <v>53010007</v>
      </c>
      <c r="C15" s="1113" t="s">
        <v>11</v>
      </c>
      <c r="D15" s="1114">
        <v>13</v>
      </c>
      <c r="E15" s="1114">
        <v>3</v>
      </c>
      <c r="F15" s="1115"/>
      <c r="G15"/>
    </row>
    <row r="16" spans="1:7" s="1" customFormat="1" x14ac:dyDescent="0.35">
      <c r="A16" s="541">
        <v>9</v>
      </c>
      <c r="B16" s="541">
        <v>53010067</v>
      </c>
      <c r="C16" s="1113" t="s">
        <v>61</v>
      </c>
      <c r="D16" s="1114">
        <v>14</v>
      </c>
      <c r="E16" s="1114">
        <v>4</v>
      </c>
      <c r="F16" s="1115"/>
      <c r="G16"/>
    </row>
    <row r="17" spans="1:7" s="1" customFormat="1" x14ac:dyDescent="0.35">
      <c r="A17" s="541">
        <v>10</v>
      </c>
      <c r="B17" s="541">
        <v>53010034</v>
      </c>
      <c r="C17" s="1113" t="s">
        <v>34</v>
      </c>
      <c r="D17" s="1114">
        <v>15</v>
      </c>
      <c r="E17" s="1114">
        <v>8</v>
      </c>
      <c r="F17" s="1115" t="s">
        <v>195</v>
      </c>
      <c r="G17"/>
    </row>
    <row r="18" spans="1:7" s="1" customFormat="1" x14ac:dyDescent="0.35">
      <c r="A18" s="541">
        <v>11</v>
      </c>
      <c r="B18" s="541">
        <v>53010062</v>
      </c>
      <c r="C18" s="1113" t="s">
        <v>56</v>
      </c>
      <c r="D18" s="1114">
        <v>17</v>
      </c>
      <c r="E18" s="1114">
        <v>7</v>
      </c>
      <c r="F18" s="1115"/>
      <c r="G18"/>
    </row>
    <row r="19" spans="1:7" s="1" customFormat="1" x14ac:dyDescent="0.35">
      <c r="A19" s="541">
        <v>12</v>
      </c>
      <c r="B19" s="541">
        <v>53010025</v>
      </c>
      <c r="C19" s="1113" t="s">
        <v>27</v>
      </c>
      <c r="D19" s="1114">
        <v>20</v>
      </c>
      <c r="E19" s="1114">
        <v>5</v>
      </c>
      <c r="F19" s="1115" t="s">
        <v>195</v>
      </c>
      <c r="G19"/>
    </row>
    <row r="20" spans="1:7" s="1" customFormat="1" x14ac:dyDescent="0.35">
      <c r="A20" s="541">
        <v>13</v>
      </c>
      <c r="B20" s="541">
        <v>53010038</v>
      </c>
      <c r="C20" s="1113" t="s">
        <v>38</v>
      </c>
      <c r="D20" s="1114">
        <v>25</v>
      </c>
      <c r="E20" s="1114">
        <v>7</v>
      </c>
      <c r="F20" s="1115"/>
      <c r="G20"/>
    </row>
    <row r="21" spans="1:7" s="1" customFormat="1" x14ac:dyDescent="0.35">
      <c r="A21" s="541">
        <v>14</v>
      </c>
      <c r="B21" s="541">
        <v>53010071</v>
      </c>
      <c r="C21" s="1113" t="s">
        <v>64</v>
      </c>
      <c r="D21" s="1114">
        <v>25</v>
      </c>
      <c r="E21" s="1114">
        <v>8</v>
      </c>
      <c r="F21" s="1115"/>
      <c r="G21"/>
    </row>
    <row r="22" spans="1:7" s="1" customFormat="1" x14ac:dyDescent="0.35">
      <c r="A22" s="541">
        <v>15</v>
      </c>
      <c r="B22" s="541">
        <v>53010035</v>
      </c>
      <c r="C22" s="1113" t="s">
        <v>35</v>
      </c>
      <c r="D22" s="1114">
        <v>29</v>
      </c>
      <c r="E22" s="1114">
        <v>8</v>
      </c>
      <c r="F22" s="1115"/>
      <c r="G22"/>
    </row>
    <row r="23" spans="1:7" s="1" customFormat="1" x14ac:dyDescent="0.35">
      <c r="A23" s="541">
        <v>16</v>
      </c>
      <c r="B23" s="541">
        <v>53010065</v>
      </c>
      <c r="C23" s="1113" t="s">
        <v>59</v>
      </c>
      <c r="D23" s="1114">
        <v>31</v>
      </c>
      <c r="E23" s="1114">
        <v>9</v>
      </c>
      <c r="F23" s="1115"/>
      <c r="G23"/>
    </row>
    <row r="24" spans="1:7" s="1" customFormat="1" x14ac:dyDescent="0.35">
      <c r="A24" s="541">
        <v>17</v>
      </c>
      <c r="B24" s="541">
        <v>53010008</v>
      </c>
      <c r="C24" s="1113" t="s">
        <v>12</v>
      </c>
      <c r="D24" s="1114">
        <v>32</v>
      </c>
      <c r="E24" s="1114">
        <v>8</v>
      </c>
      <c r="F24" s="1115"/>
      <c r="G24"/>
    </row>
    <row r="25" spans="1:7" s="1" customFormat="1" x14ac:dyDescent="0.35">
      <c r="A25" s="541">
        <v>18</v>
      </c>
      <c r="B25" s="541">
        <v>53010066</v>
      </c>
      <c r="C25" s="1113" t="s">
        <v>60</v>
      </c>
      <c r="D25" s="1114">
        <v>33</v>
      </c>
      <c r="E25" s="1114">
        <v>9</v>
      </c>
      <c r="F25" s="1115"/>
      <c r="G25"/>
    </row>
    <row r="26" spans="1:7" s="1" customFormat="1" x14ac:dyDescent="0.35">
      <c r="A26" s="541">
        <v>19</v>
      </c>
      <c r="B26" s="541">
        <v>53010017</v>
      </c>
      <c r="C26" s="1113" t="s">
        <v>20</v>
      </c>
      <c r="D26" s="1114">
        <v>37</v>
      </c>
      <c r="E26" s="1114">
        <v>8</v>
      </c>
      <c r="F26" s="1115"/>
      <c r="G26"/>
    </row>
    <row r="27" spans="1:7" s="1" customFormat="1" x14ac:dyDescent="0.35">
      <c r="A27" s="541">
        <v>20</v>
      </c>
      <c r="B27" s="541">
        <v>53010028</v>
      </c>
      <c r="C27" s="1113" t="s">
        <v>29</v>
      </c>
      <c r="D27" s="1114">
        <v>42</v>
      </c>
      <c r="E27" s="1114">
        <v>7</v>
      </c>
      <c r="F27" s="1115"/>
      <c r="G27"/>
    </row>
    <row r="28" spans="1:7" s="1" customFormat="1" x14ac:dyDescent="0.35">
      <c r="A28" s="541">
        <v>21</v>
      </c>
      <c r="B28" s="541">
        <v>53010041</v>
      </c>
      <c r="C28" s="1113" t="s">
        <v>41</v>
      </c>
      <c r="D28" s="1114">
        <v>48</v>
      </c>
      <c r="E28" s="1114">
        <v>8</v>
      </c>
      <c r="F28" s="1115"/>
      <c r="G28"/>
    </row>
    <row r="29" spans="1:7" s="1" customFormat="1" x14ac:dyDescent="0.35">
      <c r="A29" s="541">
        <v>22</v>
      </c>
      <c r="B29" s="541">
        <v>53010043</v>
      </c>
      <c r="C29" s="1113" t="s">
        <v>43</v>
      </c>
      <c r="D29" s="1114">
        <v>48</v>
      </c>
      <c r="E29" s="1114">
        <v>8</v>
      </c>
      <c r="F29" s="1115"/>
      <c r="G29"/>
    </row>
    <row r="30" spans="1:7" s="1" customFormat="1" x14ac:dyDescent="0.35">
      <c r="A30" s="541">
        <v>23</v>
      </c>
      <c r="B30" s="541">
        <v>53010055</v>
      </c>
      <c r="C30" s="1113" t="s">
        <v>50</v>
      </c>
      <c r="D30" s="1114">
        <v>49</v>
      </c>
      <c r="E30" s="1114">
        <v>8</v>
      </c>
      <c r="F30" s="1115"/>
      <c r="G30"/>
    </row>
    <row r="31" spans="1:7" s="1" customFormat="1" x14ac:dyDescent="0.35">
      <c r="A31" s="541">
        <v>24</v>
      </c>
      <c r="B31" s="541">
        <v>53010018</v>
      </c>
      <c r="C31" s="1113" t="s">
        <v>21</v>
      </c>
      <c r="D31" s="1114">
        <v>55</v>
      </c>
      <c r="E31" s="1114">
        <v>9</v>
      </c>
      <c r="F31" s="1115"/>
      <c r="G31"/>
    </row>
    <row r="32" spans="1:7" s="1" customFormat="1" x14ac:dyDescent="0.35">
      <c r="A32" s="541">
        <v>25</v>
      </c>
      <c r="B32" s="541">
        <v>53010064</v>
      </c>
      <c r="C32" s="1113" t="s">
        <v>58</v>
      </c>
      <c r="D32" s="1114">
        <v>56</v>
      </c>
      <c r="E32" s="1114">
        <v>8</v>
      </c>
      <c r="F32" s="1115"/>
      <c r="G32"/>
    </row>
    <row r="33" spans="1:7" s="1" customFormat="1" x14ac:dyDescent="0.35">
      <c r="A33" s="541">
        <v>26</v>
      </c>
      <c r="B33" s="541">
        <v>53010068</v>
      </c>
      <c r="C33" s="1113" t="s">
        <v>62</v>
      </c>
      <c r="D33" s="1114">
        <v>57</v>
      </c>
      <c r="E33" s="1114">
        <v>8</v>
      </c>
      <c r="F33" s="1115"/>
      <c r="G33"/>
    </row>
    <row r="34" spans="1:7" s="1" customFormat="1" x14ac:dyDescent="0.35">
      <c r="A34" s="541">
        <v>27</v>
      </c>
      <c r="B34" s="541">
        <v>53010005</v>
      </c>
      <c r="C34" s="1113" t="s">
        <v>9</v>
      </c>
      <c r="D34" s="1114">
        <v>62</v>
      </c>
      <c r="E34" s="1114">
        <v>9</v>
      </c>
      <c r="F34" s="1115"/>
      <c r="G34"/>
    </row>
    <row r="35" spans="1:7" s="1" customFormat="1" x14ac:dyDescent="0.35">
      <c r="A35" s="541">
        <v>28</v>
      </c>
      <c r="B35" s="541">
        <v>53010049</v>
      </c>
      <c r="C35" s="1113" t="s">
        <v>46</v>
      </c>
      <c r="D35" s="1114">
        <v>62</v>
      </c>
      <c r="E35" s="1114">
        <v>9</v>
      </c>
      <c r="F35" s="1115"/>
      <c r="G35"/>
    </row>
    <row r="36" spans="1:7" s="1" customFormat="1" x14ac:dyDescent="0.35">
      <c r="A36" s="541">
        <v>29</v>
      </c>
      <c r="B36" s="541">
        <v>53010015</v>
      </c>
      <c r="C36" s="1113" t="s">
        <v>18</v>
      </c>
      <c r="D36" s="1114">
        <v>64</v>
      </c>
      <c r="E36" s="1114">
        <v>9</v>
      </c>
      <c r="F36" s="1115"/>
      <c r="G36"/>
    </row>
    <row r="37" spans="1:7" s="1" customFormat="1" x14ac:dyDescent="0.35">
      <c r="A37" s="541">
        <v>30</v>
      </c>
      <c r="B37" s="541">
        <v>53010070</v>
      </c>
      <c r="C37" s="1113" t="s">
        <v>63</v>
      </c>
      <c r="D37" s="1114">
        <v>65</v>
      </c>
      <c r="E37" s="1114">
        <v>8</v>
      </c>
      <c r="F37" s="1115"/>
      <c r="G37"/>
    </row>
    <row r="38" spans="1:7" s="1" customFormat="1" x14ac:dyDescent="0.35">
      <c r="A38" s="541">
        <v>31</v>
      </c>
      <c r="B38" s="541">
        <v>53010063</v>
      </c>
      <c r="C38" s="1113" t="s">
        <v>57</v>
      </c>
      <c r="D38" s="1114">
        <v>74</v>
      </c>
      <c r="E38" s="1114">
        <v>8</v>
      </c>
      <c r="F38" s="1115"/>
      <c r="G38"/>
    </row>
    <row r="39" spans="1:7" s="1" customFormat="1" x14ac:dyDescent="0.35">
      <c r="A39" s="541">
        <v>32</v>
      </c>
      <c r="B39" s="541">
        <v>53010052</v>
      </c>
      <c r="C39" s="1113" t="s">
        <v>48</v>
      </c>
      <c r="D39" s="1114">
        <v>75</v>
      </c>
      <c r="E39" s="1114">
        <v>8</v>
      </c>
      <c r="F39" s="1115"/>
      <c r="G39"/>
    </row>
    <row r="40" spans="1:7" s="1" customFormat="1" x14ac:dyDescent="0.35">
      <c r="A40" s="541">
        <v>33</v>
      </c>
      <c r="B40" s="541">
        <v>53010004</v>
      </c>
      <c r="C40" s="1113" t="s">
        <v>8</v>
      </c>
      <c r="D40" s="1114">
        <v>79</v>
      </c>
      <c r="E40" s="1114">
        <v>11</v>
      </c>
      <c r="F40" s="1115"/>
      <c r="G40"/>
    </row>
    <row r="41" spans="1:7" s="1" customFormat="1" x14ac:dyDescent="0.35">
      <c r="A41" s="541">
        <v>34</v>
      </c>
      <c r="B41" s="541">
        <v>53010027</v>
      </c>
      <c r="C41" s="1113" t="s">
        <v>28</v>
      </c>
      <c r="D41" s="1114">
        <v>79</v>
      </c>
      <c r="E41" s="1114">
        <v>8</v>
      </c>
      <c r="F41" s="1115"/>
      <c r="G41"/>
    </row>
    <row r="42" spans="1:7" s="1" customFormat="1" x14ac:dyDescent="0.35">
      <c r="A42" s="541">
        <v>35</v>
      </c>
      <c r="B42" s="541">
        <v>53010058</v>
      </c>
      <c r="C42" s="1113" t="s">
        <v>53</v>
      </c>
      <c r="D42" s="1114">
        <v>80</v>
      </c>
      <c r="E42" s="1114">
        <v>9</v>
      </c>
      <c r="F42" s="1115"/>
      <c r="G42"/>
    </row>
    <row r="43" spans="1:7" s="1" customFormat="1" x14ac:dyDescent="0.35">
      <c r="A43" s="541">
        <v>36</v>
      </c>
      <c r="B43" s="541">
        <v>53010011</v>
      </c>
      <c r="C43" s="1113" t="s">
        <v>15</v>
      </c>
      <c r="D43" s="1114">
        <v>81</v>
      </c>
      <c r="E43" s="1114">
        <v>8</v>
      </c>
      <c r="F43" s="1115"/>
      <c r="G43"/>
    </row>
    <row r="44" spans="1:7" s="1" customFormat="1" x14ac:dyDescent="0.35">
      <c r="A44" s="541">
        <v>37</v>
      </c>
      <c r="B44" s="541">
        <v>53010022</v>
      </c>
      <c r="C44" s="1113" t="s">
        <v>25</v>
      </c>
      <c r="D44" s="1114">
        <v>83</v>
      </c>
      <c r="E44" s="1114">
        <v>8</v>
      </c>
      <c r="F44" s="1115"/>
      <c r="G44"/>
    </row>
    <row r="45" spans="1:7" s="1" customFormat="1" x14ac:dyDescent="0.35">
      <c r="A45" s="541">
        <v>38</v>
      </c>
      <c r="B45" s="541">
        <v>53010003</v>
      </c>
      <c r="C45" s="1113" t="s">
        <v>7</v>
      </c>
      <c r="D45" s="1114">
        <v>88</v>
      </c>
      <c r="E45" s="1114">
        <v>8</v>
      </c>
      <c r="F45" s="1115"/>
      <c r="G45"/>
    </row>
    <row r="46" spans="1:7" s="1" customFormat="1" x14ac:dyDescent="0.35">
      <c r="A46" s="541">
        <v>39</v>
      </c>
      <c r="B46" s="541">
        <v>53010061</v>
      </c>
      <c r="C46" s="1113" t="s">
        <v>55</v>
      </c>
      <c r="D46" s="1114">
        <v>94</v>
      </c>
      <c r="E46" s="1114">
        <v>8</v>
      </c>
      <c r="F46" s="1115"/>
      <c r="G46"/>
    </row>
    <row r="47" spans="1:7" s="1" customFormat="1" x14ac:dyDescent="0.35">
      <c r="A47" s="541">
        <v>40</v>
      </c>
      <c r="B47" s="541">
        <v>53010030</v>
      </c>
      <c r="C47" s="1113" t="s">
        <v>31</v>
      </c>
      <c r="D47" s="1114">
        <v>99</v>
      </c>
      <c r="E47" s="1114">
        <v>9</v>
      </c>
      <c r="F47" s="1115"/>
      <c r="G47"/>
    </row>
    <row r="48" spans="1:7" s="1" customFormat="1" x14ac:dyDescent="0.35">
      <c r="A48" s="541">
        <v>41</v>
      </c>
      <c r="B48" s="541">
        <v>53010059</v>
      </c>
      <c r="C48" s="1113" t="s">
        <v>54</v>
      </c>
      <c r="D48" s="1114">
        <v>115</v>
      </c>
      <c r="E48" s="1114">
        <v>8</v>
      </c>
      <c r="F48" s="1115"/>
      <c r="G48"/>
    </row>
    <row r="49" spans="1:7" s="1" customFormat="1" x14ac:dyDescent="0.35">
      <c r="A49" s="541"/>
      <c r="B49" s="541"/>
      <c r="C49" s="1116" t="s">
        <v>233</v>
      </c>
      <c r="D49" s="1114"/>
      <c r="E49" s="1114"/>
      <c r="F49" s="1112"/>
      <c r="G49"/>
    </row>
    <row r="50" spans="1:7" s="1" customFormat="1" x14ac:dyDescent="0.35">
      <c r="A50" s="541">
        <v>1</v>
      </c>
      <c r="B50" s="541">
        <v>53010037</v>
      </c>
      <c r="C50" s="1113" t="s">
        <v>37</v>
      </c>
      <c r="D50" s="1114">
        <v>121</v>
      </c>
      <c r="E50" s="1114">
        <v>10</v>
      </c>
      <c r="F50" s="1112"/>
      <c r="G50"/>
    </row>
    <row r="51" spans="1:7" s="1" customFormat="1" x14ac:dyDescent="0.35">
      <c r="A51" s="541">
        <v>2</v>
      </c>
      <c r="B51" s="541">
        <v>53010039</v>
      </c>
      <c r="C51" s="1113" t="s">
        <v>39</v>
      </c>
      <c r="D51" s="1114">
        <v>123</v>
      </c>
      <c r="E51" s="1114">
        <v>8</v>
      </c>
      <c r="F51" s="1115"/>
      <c r="G51"/>
    </row>
    <row r="52" spans="1:7" s="1" customFormat="1" x14ac:dyDescent="0.35">
      <c r="A52" s="541">
        <v>3</v>
      </c>
      <c r="B52" s="541">
        <v>53010042</v>
      </c>
      <c r="C52" s="1113" t="s">
        <v>42</v>
      </c>
      <c r="D52" s="1114">
        <v>126</v>
      </c>
      <c r="E52" s="1114">
        <v>12</v>
      </c>
      <c r="F52" s="1115"/>
      <c r="G52"/>
    </row>
    <row r="53" spans="1:7" s="1" customFormat="1" x14ac:dyDescent="0.35">
      <c r="A53" s="541">
        <v>4</v>
      </c>
      <c r="B53" s="541">
        <v>53010002</v>
      </c>
      <c r="C53" s="1113" t="s">
        <v>6</v>
      </c>
      <c r="D53" s="1114">
        <v>132</v>
      </c>
      <c r="E53" s="1114">
        <v>11</v>
      </c>
      <c r="F53" s="1115"/>
      <c r="G53"/>
    </row>
    <row r="54" spans="1:7" s="1" customFormat="1" x14ac:dyDescent="0.35">
      <c r="A54" s="541">
        <v>5</v>
      </c>
      <c r="B54" s="541">
        <v>53010036</v>
      </c>
      <c r="C54" s="1113" t="s">
        <v>36</v>
      </c>
      <c r="D54" s="1114">
        <v>132</v>
      </c>
      <c r="E54" s="1114">
        <v>8</v>
      </c>
      <c r="F54" s="1115"/>
      <c r="G54"/>
    </row>
    <row r="55" spans="1:7" s="1" customFormat="1" x14ac:dyDescent="0.35">
      <c r="A55" s="541">
        <v>6</v>
      </c>
      <c r="B55" s="541">
        <v>53010001</v>
      </c>
      <c r="C55" s="1113" t="s">
        <v>5</v>
      </c>
      <c r="D55" s="1114">
        <v>143</v>
      </c>
      <c r="E55" s="1114">
        <v>11</v>
      </c>
      <c r="F55" s="1115"/>
      <c r="G55"/>
    </row>
    <row r="56" spans="1:7" s="1" customFormat="1" x14ac:dyDescent="0.35">
      <c r="A56" s="541">
        <v>7</v>
      </c>
      <c r="B56" s="541">
        <v>53010054</v>
      </c>
      <c r="C56" s="1113" t="s">
        <v>49</v>
      </c>
      <c r="D56" s="1114">
        <v>144</v>
      </c>
      <c r="E56" s="1114">
        <v>8</v>
      </c>
      <c r="F56" s="1115"/>
      <c r="G56"/>
    </row>
    <row r="57" spans="1:7" s="1" customFormat="1" x14ac:dyDescent="0.35">
      <c r="A57" s="541">
        <v>8</v>
      </c>
      <c r="B57" s="541">
        <v>53010019</v>
      </c>
      <c r="C57" s="1113" t="s">
        <v>22</v>
      </c>
      <c r="D57" s="1114">
        <v>153</v>
      </c>
      <c r="E57" s="1114">
        <v>8</v>
      </c>
      <c r="F57" s="1115"/>
      <c r="G57"/>
    </row>
    <row r="58" spans="1:7" s="1" customFormat="1" x14ac:dyDescent="0.35">
      <c r="A58" s="541">
        <v>9</v>
      </c>
      <c r="B58" s="541">
        <v>53010021</v>
      </c>
      <c r="C58" s="1113" t="s">
        <v>24</v>
      </c>
      <c r="D58" s="1114">
        <v>156</v>
      </c>
      <c r="E58" s="1114">
        <v>8</v>
      </c>
      <c r="F58" s="1115"/>
      <c r="G58"/>
    </row>
    <row r="59" spans="1:7" s="1" customFormat="1" x14ac:dyDescent="0.35">
      <c r="A59" s="541">
        <v>10</v>
      </c>
      <c r="B59" s="541">
        <v>53010044</v>
      </c>
      <c r="C59" s="1113" t="s">
        <v>44</v>
      </c>
      <c r="D59" s="1114">
        <v>158</v>
      </c>
      <c r="E59" s="1114">
        <v>9</v>
      </c>
      <c r="F59" s="1115"/>
      <c r="G59"/>
    </row>
    <row r="60" spans="1:7" s="1" customFormat="1" x14ac:dyDescent="0.35">
      <c r="A60" s="541">
        <v>11</v>
      </c>
      <c r="B60" s="541">
        <v>53010051</v>
      </c>
      <c r="C60" s="1113" t="s">
        <v>47</v>
      </c>
      <c r="D60" s="1114">
        <v>167</v>
      </c>
      <c r="E60" s="1114">
        <v>12</v>
      </c>
      <c r="F60" s="1115"/>
      <c r="G60"/>
    </row>
    <row r="61" spans="1:7" s="1" customFormat="1" x14ac:dyDescent="0.35">
      <c r="A61" s="541">
        <v>12</v>
      </c>
      <c r="B61" s="541">
        <v>53010014</v>
      </c>
      <c r="C61" s="1113" t="s">
        <v>17</v>
      </c>
      <c r="D61" s="1114">
        <v>172</v>
      </c>
      <c r="E61" s="1114">
        <v>11</v>
      </c>
      <c r="F61" s="1115"/>
      <c r="G61"/>
    </row>
    <row r="62" spans="1:7" s="1" customFormat="1" x14ac:dyDescent="0.35">
      <c r="A62" s="541">
        <v>13</v>
      </c>
      <c r="B62" s="541">
        <v>53010006</v>
      </c>
      <c r="C62" s="1113" t="s">
        <v>10</v>
      </c>
      <c r="D62" s="1114">
        <v>181</v>
      </c>
      <c r="E62" s="1114">
        <v>11</v>
      </c>
      <c r="F62" s="1115"/>
      <c r="G62"/>
    </row>
    <row r="63" spans="1:7" s="1" customFormat="1" x14ac:dyDescent="0.35">
      <c r="A63" s="541">
        <v>14</v>
      </c>
      <c r="B63" s="541">
        <v>53010057</v>
      </c>
      <c r="C63" s="1113" t="s">
        <v>52</v>
      </c>
      <c r="D63" s="1114">
        <v>200</v>
      </c>
      <c r="E63" s="1114">
        <v>12</v>
      </c>
      <c r="F63" s="1115"/>
      <c r="G63"/>
    </row>
    <row r="64" spans="1:7" s="1" customFormat="1" x14ac:dyDescent="0.35">
      <c r="A64" s="541"/>
      <c r="B64" s="541"/>
      <c r="C64" s="1116" t="s">
        <v>234</v>
      </c>
      <c r="D64" s="1114"/>
      <c r="E64" s="1114"/>
      <c r="F64" s="1115"/>
      <c r="G64"/>
    </row>
    <row r="65" spans="1:7" s="1" customFormat="1" x14ac:dyDescent="0.35">
      <c r="A65" s="541">
        <v>1</v>
      </c>
      <c r="B65" s="541">
        <v>53010016</v>
      </c>
      <c r="C65" s="1113" t="s">
        <v>19</v>
      </c>
      <c r="D65" s="1114">
        <v>237</v>
      </c>
      <c r="E65" s="1114">
        <v>9</v>
      </c>
      <c r="F65" s="1115"/>
      <c r="G65"/>
    </row>
    <row r="66" spans="1:7" s="1" customFormat="1" x14ac:dyDescent="0.35">
      <c r="A66" s="541">
        <v>2</v>
      </c>
      <c r="B66" s="541">
        <v>53010010</v>
      </c>
      <c r="C66" s="1113" t="s">
        <v>14</v>
      </c>
      <c r="D66" s="1114">
        <v>261</v>
      </c>
      <c r="E66" s="1114">
        <v>11</v>
      </c>
      <c r="F66" s="1115"/>
      <c r="G66"/>
    </row>
    <row r="67" spans="1:7" s="1" customFormat="1" x14ac:dyDescent="0.35">
      <c r="A67" s="541"/>
      <c r="B67" s="541"/>
      <c r="C67" s="1116" t="s">
        <v>231</v>
      </c>
      <c r="D67" s="1114"/>
      <c r="E67" s="1114"/>
      <c r="F67" s="1112"/>
      <c r="G67"/>
    </row>
    <row r="68" spans="1:7" s="1" customFormat="1" x14ac:dyDescent="0.35">
      <c r="A68" s="541">
        <v>1</v>
      </c>
      <c r="B68" s="541">
        <v>53010020</v>
      </c>
      <c r="C68" s="1113" t="s">
        <v>23</v>
      </c>
      <c r="D68" s="1114">
        <v>3164</v>
      </c>
      <c r="E68" s="1114">
        <v>87</v>
      </c>
      <c r="F68" s="1112"/>
      <c r="G68"/>
    </row>
    <row r="69" spans="1:7" s="1" customFormat="1" x14ac:dyDescent="0.35">
      <c r="A69" s="541"/>
      <c r="B69" s="541"/>
      <c r="C69" s="1113"/>
      <c r="D69" s="1114"/>
      <c r="E69" s="1114"/>
      <c r="F69" s="1112"/>
      <c r="G69"/>
    </row>
    <row r="70" spans="1:7" s="1" customFormat="1" x14ac:dyDescent="0.35">
      <c r="A70" s="541"/>
      <c r="B70" s="541"/>
      <c r="C70" s="1117" t="s">
        <v>191</v>
      </c>
      <c r="D70" s="1114"/>
      <c r="E70" s="1114"/>
      <c r="F70" s="1115"/>
      <c r="G70"/>
    </row>
    <row r="71" spans="1:7" s="1" customFormat="1" x14ac:dyDescent="0.35">
      <c r="A71" s="541"/>
      <c r="B71" s="541"/>
      <c r="C71" s="1110" t="s">
        <v>232</v>
      </c>
      <c r="D71" s="1114"/>
      <c r="E71" s="1114"/>
      <c r="F71" s="1115"/>
      <c r="G71"/>
    </row>
    <row r="72" spans="1:7" s="1" customFormat="1" x14ac:dyDescent="0.35">
      <c r="A72" s="541">
        <v>1</v>
      </c>
      <c r="B72" s="541">
        <v>53010074</v>
      </c>
      <c r="C72" s="1113" t="s">
        <v>67</v>
      </c>
      <c r="D72" s="1114">
        <v>0</v>
      </c>
      <c r="E72" s="1114">
        <v>0</v>
      </c>
      <c r="F72" s="1115" t="s">
        <v>195</v>
      </c>
      <c r="G72"/>
    </row>
    <row r="73" spans="1:7" s="1" customFormat="1" x14ac:dyDescent="0.35">
      <c r="A73" s="541"/>
      <c r="B73" s="541"/>
      <c r="C73" s="1116" t="s">
        <v>220</v>
      </c>
      <c r="D73" s="1114"/>
      <c r="E73" s="1114"/>
      <c r="F73" s="1112"/>
      <c r="G73"/>
    </row>
    <row r="74" spans="1:7" s="1" customFormat="1" x14ac:dyDescent="0.35">
      <c r="A74" s="541">
        <v>1</v>
      </c>
      <c r="B74" s="541">
        <v>53010085</v>
      </c>
      <c r="C74" s="1113" t="s">
        <v>77</v>
      </c>
      <c r="D74" s="1114">
        <v>32</v>
      </c>
      <c r="E74" s="1114">
        <v>8</v>
      </c>
      <c r="F74" s="1112"/>
      <c r="G74"/>
    </row>
    <row r="75" spans="1:7" s="1" customFormat="1" x14ac:dyDescent="0.35">
      <c r="A75" s="541">
        <v>2</v>
      </c>
      <c r="B75" s="541">
        <v>53010087</v>
      </c>
      <c r="C75" s="1113" t="s">
        <v>79</v>
      </c>
      <c r="D75" s="1114">
        <v>37</v>
      </c>
      <c r="E75" s="1114">
        <v>8</v>
      </c>
      <c r="F75" s="1115"/>
      <c r="G75"/>
    </row>
    <row r="76" spans="1:7" s="1" customFormat="1" x14ac:dyDescent="0.35">
      <c r="A76" s="541">
        <v>3</v>
      </c>
      <c r="B76" s="541">
        <v>53010080</v>
      </c>
      <c r="C76" s="1113" t="s">
        <v>73</v>
      </c>
      <c r="D76" s="1114">
        <v>40</v>
      </c>
      <c r="E76" s="1114">
        <v>8</v>
      </c>
      <c r="F76" s="1115"/>
      <c r="G76"/>
    </row>
    <row r="77" spans="1:7" s="1" customFormat="1" x14ac:dyDescent="0.35">
      <c r="A77" s="541">
        <v>4</v>
      </c>
      <c r="B77" s="541">
        <v>53010079</v>
      </c>
      <c r="C77" s="1113" t="s">
        <v>72</v>
      </c>
      <c r="D77" s="1114">
        <v>42</v>
      </c>
      <c r="E77" s="1114">
        <v>8</v>
      </c>
      <c r="F77" s="1115"/>
      <c r="G77"/>
    </row>
    <row r="78" spans="1:7" s="1" customFormat="1" x14ac:dyDescent="0.35">
      <c r="A78" s="541">
        <v>5</v>
      </c>
      <c r="B78" s="541">
        <v>53010072</v>
      </c>
      <c r="C78" s="1113" t="s">
        <v>65</v>
      </c>
      <c r="D78" s="1114">
        <v>44</v>
      </c>
      <c r="E78" s="1114">
        <v>8</v>
      </c>
      <c r="F78" s="1115"/>
      <c r="G78"/>
    </row>
    <row r="79" spans="1:7" s="1" customFormat="1" x14ac:dyDescent="0.35">
      <c r="A79" s="541">
        <v>6</v>
      </c>
      <c r="B79" s="541">
        <v>53010094</v>
      </c>
      <c r="C79" s="1113" t="s">
        <v>83</v>
      </c>
      <c r="D79" s="1114">
        <v>45</v>
      </c>
      <c r="E79" s="1114">
        <v>8</v>
      </c>
      <c r="F79" s="1115"/>
      <c r="G79"/>
    </row>
    <row r="80" spans="1:7" s="1" customFormat="1" x14ac:dyDescent="0.35">
      <c r="A80" s="541">
        <v>7</v>
      </c>
      <c r="B80" s="541">
        <v>53010077</v>
      </c>
      <c r="C80" s="1113" t="s">
        <v>70</v>
      </c>
      <c r="D80" s="1114">
        <v>55</v>
      </c>
      <c r="E80" s="1114">
        <v>8</v>
      </c>
      <c r="F80" s="1115"/>
      <c r="G80"/>
    </row>
    <row r="81" spans="1:7" s="1" customFormat="1" x14ac:dyDescent="0.35">
      <c r="A81" s="541">
        <v>8</v>
      </c>
      <c r="B81" s="541">
        <v>53010092</v>
      </c>
      <c r="C81" s="1113" t="s">
        <v>82</v>
      </c>
      <c r="D81" s="1114">
        <v>57</v>
      </c>
      <c r="E81" s="1114">
        <v>9</v>
      </c>
      <c r="F81" s="1115"/>
      <c r="G81"/>
    </row>
    <row r="82" spans="1:7" s="1" customFormat="1" x14ac:dyDescent="0.35">
      <c r="A82" s="541">
        <v>9</v>
      </c>
      <c r="B82" s="541">
        <v>53010095</v>
      </c>
      <c r="C82" s="1113" t="s">
        <v>84</v>
      </c>
      <c r="D82" s="1114">
        <v>64</v>
      </c>
      <c r="E82" s="1114">
        <v>9</v>
      </c>
      <c r="F82" s="1115"/>
      <c r="G82"/>
    </row>
    <row r="83" spans="1:7" s="1" customFormat="1" x14ac:dyDescent="0.35">
      <c r="A83" s="541">
        <v>10</v>
      </c>
      <c r="B83" s="541">
        <v>53010086</v>
      </c>
      <c r="C83" s="1113" t="s">
        <v>78</v>
      </c>
      <c r="D83" s="1114">
        <v>69</v>
      </c>
      <c r="E83" s="1114">
        <v>8</v>
      </c>
      <c r="F83" s="1115"/>
      <c r="G83"/>
    </row>
    <row r="84" spans="1:7" s="1" customFormat="1" x14ac:dyDescent="0.35">
      <c r="A84" s="541">
        <v>11</v>
      </c>
      <c r="B84" s="541">
        <v>53010082</v>
      </c>
      <c r="C84" s="1113" t="s">
        <v>74</v>
      </c>
      <c r="D84" s="1114">
        <v>70</v>
      </c>
      <c r="E84" s="1114">
        <v>8</v>
      </c>
      <c r="F84" s="1115"/>
      <c r="G84"/>
    </row>
    <row r="85" spans="1:7" s="1" customFormat="1" x14ac:dyDescent="0.35">
      <c r="A85" s="541">
        <v>12</v>
      </c>
      <c r="B85" s="541">
        <v>53010075</v>
      </c>
      <c r="C85" s="1113" t="s">
        <v>68</v>
      </c>
      <c r="D85" s="1114">
        <v>96</v>
      </c>
      <c r="E85" s="1114">
        <v>11</v>
      </c>
      <c r="F85" s="1115"/>
      <c r="G85"/>
    </row>
    <row r="86" spans="1:7" s="1" customFormat="1" x14ac:dyDescent="0.35">
      <c r="A86" s="541"/>
      <c r="B86" s="541"/>
      <c r="C86" s="1116" t="s">
        <v>235</v>
      </c>
      <c r="D86" s="1114"/>
      <c r="E86" s="1114"/>
      <c r="F86" s="1112"/>
      <c r="G86"/>
    </row>
    <row r="87" spans="1:7" s="1" customFormat="1" x14ac:dyDescent="0.35">
      <c r="A87" s="541">
        <v>1</v>
      </c>
      <c r="B87" s="541">
        <v>53010096</v>
      </c>
      <c r="C87" s="1113" t="s">
        <v>85</v>
      </c>
      <c r="D87" s="1114">
        <v>125</v>
      </c>
      <c r="E87" s="1114">
        <v>11</v>
      </c>
      <c r="F87" s="1112"/>
      <c r="G87"/>
    </row>
    <row r="88" spans="1:7" s="1" customFormat="1" x14ac:dyDescent="0.35">
      <c r="A88" s="541">
        <v>2</v>
      </c>
      <c r="B88" s="541">
        <v>53010078</v>
      </c>
      <c r="C88" s="1113" t="s">
        <v>71</v>
      </c>
      <c r="D88" s="1114">
        <v>136</v>
      </c>
      <c r="E88" s="1114">
        <v>11</v>
      </c>
      <c r="F88" s="1115"/>
      <c r="G88"/>
    </row>
    <row r="89" spans="1:7" s="1" customFormat="1" x14ac:dyDescent="0.35">
      <c r="A89" s="541">
        <v>3</v>
      </c>
      <c r="B89" s="541">
        <v>53010091</v>
      </c>
      <c r="C89" s="1113" t="s">
        <v>81</v>
      </c>
      <c r="D89" s="1114">
        <v>148</v>
      </c>
      <c r="E89" s="1114">
        <v>11</v>
      </c>
      <c r="F89" s="1115"/>
      <c r="G89"/>
    </row>
    <row r="90" spans="1:7" s="1" customFormat="1" x14ac:dyDescent="0.35">
      <c r="A90" s="541">
        <v>4</v>
      </c>
      <c r="B90" s="541">
        <v>53010083</v>
      </c>
      <c r="C90" s="1113" t="s">
        <v>75</v>
      </c>
      <c r="D90" s="1114">
        <v>159</v>
      </c>
      <c r="E90" s="1114">
        <v>8</v>
      </c>
      <c r="F90" s="1115"/>
      <c r="G90"/>
    </row>
    <row r="91" spans="1:7" s="1" customFormat="1" x14ac:dyDescent="0.35">
      <c r="A91" s="541">
        <v>5</v>
      </c>
      <c r="B91" s="541">
        <v>53010073</v>
      </c>
      <c r="C91" s="1113" t="s">
        <v>66</v>
      </c>
      <c r="D91" s="1114">
        <v>172</v>
      </c>
      <c r="E91" s="1114">
        <v>8</v>
      </c>
      <c r="F91" s="1115"/>
      <c r="G91"/>
    </row>
    <row r="92" spans="1:7" s="1" customFormat="1" x14ac:dyDescent="0.35">
      <c r="A92" s="541">
        <v>6</v>
      </c>
      <c r="B92" s="541">
        <v>53010084</v>
      </c>
      <c r="C92" s="1113" t="s">
        <v>76</v>
      </c>
      <c r="D92" s="1114">
        <v>188</v>
      </c>
      <c r="E92" s="1114">
        <v>8</v>
      </c>
      <c r="F92" s="1115"/>
      <c r="G92"/>
    </row>
    <row r="93" spans="1:7" s="1" customFormat="1" x14ac:dyDescent="0.35">
      <c r="A93" s="541"/>
      <c r="B93" s="541"/>
      <c r="C93" s="1116" t="s">
        <v>234</v>
      </c>
      <c r="D93" s="1114"/>
      <c r="E93" s="1114"/>
      <c r="F93" s="1115"/>
      <c r="G93"/>
    </row>
    <row r="94" spans="1:7" s="1" customFormat="1" x14ac:dyDescent="0.35">
      <c r="A94" s="541">
        <v>1</v>
      </c>
      <c r="B94" s="541">
        <v>53010089</v>
      </c>
      <c r="C94" s="1113" t="s">
        <v>80</v>
      </c>
      <c r="D94" s="1114">
        <v>253</v>
      </c>
      <c r="E94" s="1114">
        <v>12</v>
      </c>
      <c r="F94" s="1115"/>
      <c r="G94"/>
    </row>
    <row r="95" spans="1:7" s="1" customFormat="1" x14ac:dyDescent="0.35">
      <c r="A95" s="541">
        <v>2</v>
      </c>
      <c r="B95" s="541">
        <v>53010076</v>
      </c>
      <c r="C95" s="1113" t="s">
        <v>69</v>
      </c>
      <c r="D95" s="1114">
        <v>276</v>
      </c>
      <c r="E95" s="1114">
        <v>13</v>
      </c>
      <c r="F95" s="1115"/>
      <c r="G95"/>
    </row>
    <row r="96" spans="1:7" s="1" customFormat="1" ht="9.75" customHeight="1" x14ac:dyDescent="0.35">
      <c r="A96" s="541"/>
      <c r="B96" s="541"/>
      <c r="C96" s="1113"/>
      <c r="D96" s="1114"/>
      <c r="E96" s="1114"/>
      <c r="F96" s="1115"/>
      <c r="G96"/>
    </row>
    <row r="97" spans="1:7" s="1" customFormat="1" x14ac:dyDescent="0.35">
      <c r="A97" s="541"/>
      <c r="B97" s="541"/>
      <c r="C97" s="1117" t="s">
        <v>192</v>
      </c>
      <c r="D97" s="1114"/>
      <c r="E97" s="1114"/>
      <c r="F97" s="1112"/>
      <c r="G97"/>
    </row>
    <row r="98" spans="1:7" s="1" customFormat="1" x14ac:dyDescent="0.35">
      <c r="A98" s="541"/>
      <c r="B98" s="541"/>
      <c r="C98" s="1116" t="s">
        <v>222</v>
      </c>
      <c r="D98" s="1114"/>
      <c r="E98" s="1114"/>
      <c r="F98" s="1112"/>
      <c r="G98"/>
    </row>
    <row r="99" spans="1:7" s="1" customFormat="1" x14ac:dyDescent="0.35">
      <c r="A99" s="541">
        <v>1</v>
      </c>
      <c r="B99" s="541">
        <v>53010144</v>
      </c>
      <c r="C99" s="1113" t="s">
        <v>129</v>
      </c>
      <c r="D99" s="1114">
        <v>10</v>
      </c>
      <c r="E99" s="1114">
        <v>4</v>
      </c>
      <c r="F99" s="1115" t="s">
        <v>195</v>
      </c>
      <c r="G99"/>
    </row>
    <row r="100" spans="1:7" s="1" customFormat="1" x14ac:dyDescent="0.35">
      <c r="A100" s="541">
        <v>2</v>
      </c>
      <c r="B100" s="541">
        <v>53010118</v>
      </c>
      <c r="C100" s="1113" t="s">
        <v>104</v>
      </c>
      <c r="D100" s="1114">
        <v>13</v>
      </c>
      <c r="E100" s="1114">
        <v>4</v>
      </c>
      <c r="F100" s="1115" t="s">
        <v>195</v>
      </c>
      <c r="G100"/>
    </row>
    <row r="101" spans="1:7" s="1" customFormat="1" x14ac:dyDescent="0.35">
      <c r="A101" s="541">
        <v>3</v>
      </c>
      <c r="B101" s="541">
        <v>53010133</v>
      </c>
      <c r="C101" s="1113" t="s">
        <v>118</v>
      </c>
      <c r="D101" s="1114">
        <v>16</v>
      </c>
      <c r="E101" s="1114">
        <v>7</v>
      </c>
      <c r="F101" s="1115" t="s">
        <v>195</v>
      </c>
      <c r="G101"/>
    </row>
    <row r="102" spans="1:7" s="1" customFormat="1" x14ac:dyDescent="0.35">
      <c r="A102" s="541">
        <v>4</v>
      </c>
      <c r="B102" s="541">
        <v>53010149</v>
      </c>
      <c r="C102" s="1113" t="s">
        <v>133</v>
      </c>
      <c r="D102" s="1114">
        <v>16</v>
      </c>
      <c r="E102" s="1114">
        <v>6</v>
      </c>
      <c r="F102" s="1115"/>
      <c r="G102"/>
    </row>
    <row r="103" spans="1:7" s="1" customFormat="1" x14ac:dyDescent="0.35">
      <c r="A103" s="541">
        <v>5</v>
      </c>
      <c r="B103" s="541">
        <v>53010125</v>
      </c>
      <c r="C103" s="1113" t="s">
        <v>111</v>
      </c>
      <c r="D103" s="1114">
        <v>20</v>
      </c>
      <c r="E103" s="1114">
        <v>7</v>
      </c>
      <c r="F103" s="1115"/>
      <c r="G103"/>
    </row>
    <row r="104" spans="1:7" s="1" customFormat="1" x14ac:dyDescent="0.35">
      <c r="A104" s="541">
        <v>6</v>
      </c>
      <c r="B104" s="541">
        <v>53010134</v>
      </c>
      <c r="C104" s="1113" t="s">
        <v>119</v>
      </c>
      <c r="D104" s="1114">
        <v>24</v>
      </c>
      <c r="E104" s="1114">
        <v>7</v>
      </c>
      <c r="F104" s="1115"/>
      <c r="G104"/>
    </row>
    <row r="105" spans="1:7" s="1" customFormat="1" x14ac:dyDescent="0.35">
      <c r="A105" s="541">
        <v>7</v>
      </c>
      <c r="B105" s="541">
        <v>53010146</v>
      </c>
      <c r="C105" s="1113" t="s">
        <v>131</v>
      </c>
      <c r="D105" s="1114">
        <v>30</v>
      </c>
      <c r="E105" s="1114">
        <v>7</v>
      </c>
      <c r="F105" s="1115"/>
      <c r="G105"/>
    </row>
    <row r="106" spans="1:7" s="1" customFormat="1" x14ac:dyDescent="0.35">
      <c r="A106" s="541">
        <v>8</v>
      </c>
      <c r="B106" s="541">
        <v>53010124</v>
      </c>
      <c r="C106" s="1113" t="s">
        <v>110</v>
      </c>
      <c r="D106" s="1114">
        <v>34</v>
      </c>
      <c r="E106" s="1114">
        <v>8</v>
      </c>
      <c r="F106" s="1115"/>
      <c r="G106"/>
    </row>
    <row r="107" spans="1:7" s="1" customFormat="1" x14ac:dyDescent="0.35">
      <c r="A107" s="541">
        <v>9</v>
      </c>
      <c r="B107" s="541">
        <v>53010113</v>
      </c>
      <c r="C107" s="1113" t="s">
        <v>99</v>
      </c>
      <c r="D107" s="1114">
        <v>38</v>
      </c>
      <c r="E107" s="1114">
        <v>8</v>
      </c>
      <c r="F107" s="1115"/>
      <c r="G107"/>
    </row>
    <row r="108" spans="1:7" s="1" customFormat="1" x14ac:dyDescent="0.35">
      <c r="A108" s="541">
        <v>10</v>
      </c>
      <c r="B108" s="541">
        <v>53010109</v>
      </c>
      <c r="C108" s="1113" t="s">
        <v>97</v>
      </c>
      <c r="D108" s="1114">
        <v>39</v>
      </c>
      <c r="E108" s="1114">
        <v>8</v>
      </c>
      <c r="F108" s="1115"/>
      <c r="G108"/>
    </row>
    <row r="109" spans="1:7" s="1" customFormat="1" x14ac:dyDescent="0.35">
      <c r="A109" s="541">
        <v>11</v>
      </c>
      <c r="B109" s="541">
        <v>53010143</v>
      </c>
      <c r="C109" s="1113" t="s">
        <v>128</v>
      </c>
      <c r="D109" s="1114">
        <v>44</v>
      </c>
      <c r="E109" s="1114">
        <v>9</v>
      </c>
      <c r="F109" s="1115"/>
      <c r="G109"/>
    </row>
    <row r="110" spans="1:7" s="1" customFormat="1" x14ac:dyDescent="0.35">
      <c r="A110" s="541">
        <v>12</v>
      </c>
      <c r="B110" s="541">
        <v>53010104</v>
      </c>
      <c r="C110" s="1113" t="s">
        <v>93</v>
      </c>
      <c r="D110" s="1114">
        <v>45</v>
      </c>
      <c r="E110" s="1114">
        <v>8</v>
      </c>
      <c r="F110" s="1115"/>
      <c r="G110"/>
    </row>
    <row r="111" spans="1:7" s="1" customFormat="1" x14ac:dyDescent="0.35">
      <c r="A111" s="541">
        <v>13</v>
      </c>
      <c r="B111" s="541">
        <v>53010100</v>
      </c>
      <c r="C111" s="1113" t="s">
        <v>89</v>
      </c>
      <c r="D111" s="1114">
        <v>46</v>
      </c>
      <c r="E111" s="1114">
        <v>8</v>
      </c>
      <c r="F111" s="1115"/>
      <c r="G111"/>
    </row>
    <row r="112" spans="1:7" s="1" customFormat="1" x14ac:dyDescent="0.35">
      <c r="A112" s="541">
        <v>14</v>
      </c>
      <c r="B112" s="541">
        <v>53010141</v>
      </c>
      <c r="C112" s="1113" t="s">
        <v>126</v>
      </c>
      <c r="D112" s="1114">
        <v>48</v>
      </c>
      <c r="E112" s="1114">
        <v>8</v>
      </c>
      <c r="F112" s="1115"/>
      <c r="G112"/>
    </row>
    <row r="113" spans="1:7" s="1" customFormat="1" x14ac:dyDescent="0.35">
      <c r="A113" s="541">
        <v>15</v>
      </c>
      <c r="B113" s="541">
        <v>53010142</v>
      </c>
      <c r="C113" s="1113" t="s">
        <v>127</v>
      </c>
      <c r="D113" s="1114">
        <v>48</v>
      </c>
      <c r="E113" s="1114">
        <v>9</v>
      </c>
      <c r="F113" s="1115"/>
      <c r="G113"/>
    </row>
    <row r="114" spans="1:7" s="1" customFormat="1" x14ac:dyDescent="0.35">
      <c r="A114" s="541">
        <v>16</v>
      </c>
      <c r="B114" s="541">
        <v>53010111</v>
      </c>
      <c r="C114" s="1113" t="s">
        <v>98</v>
      </c>
      <c r="D114" s="1114">
        <v>51</v>
      </c>
      <c r="E114" s="1114">
        <v>8</v>
      </c>
      <c r="F114" s="1115"/>
      <c r="G114"/>
    </row>
    <row r="115" spans="1:7" s="1" customFormat="1" x14ac:dyDescent="0.35">
      <c r="A115" s="541">
        <v>17</v>
      </c>
      <c r="B115" s="541">
        <v>53010136</v>
      </c>
      <c r="C115" s="1113" t="s">
        <v>121</v>
      </c>
      <c r="D115" s="1114">
        <v>51</v>
      </c>
      <c r="E115" s="1114">
        <v>8</v>
      </c>
      <c r="F115" s="1115"/>
      <c r="G115"/>
    </row>
    <row r="116" spans="1:7" s="1" customFormat="1" x14ac:dyDescent="0.35">
      <c r="A116" s="541">
        <v>18</v>
      </c>
      <c r="B116" s="541">
        <v>53010135</v>
      </c>
      <c r="C116" s="1113" t="s">
        <v>120</v>
      </c>
      <c r="D116" s="1114">
        <v>52</v>
      </c>
      <c r="E116" s="1114">
        <v>8</v>
      </c>
      <c r="F116" s="1115"/>
      <c r="G116"/>
    </row>
    <row r="117" spans="1:7" s="1" customFormat="1" x14ac:dyDescent="0.35">
      <c r="A117" s="541">
        <v>19</v>
      </c>
      <c r="B117" s="541">
        <v>53010106</v>
      </c>
      <c r="C117" s="1113" t="s">
        <v>94</v>
      </c>
      <c r="D117" s="1114">
        <v>54</v>
      </c>
      <c r="E117" s="1114">
        <v>8</v>
      </c>
      <c r="F117" s="1115"/>
      <c r="G117"/>
    </row>
    <row r="118" spans="1:7" s="1" customFormat="1" x14ac:dyDescent="0.35">
      <c r="A118" s="541">
        <v>20</v>
      </c>
      <c r="B118" s="541">
        <v>53010120</v>
      </c>
      <c r="C118" s="1113" t="s">
        <v>106</v>
      </c>
      <c r="D118" s="1114">
        <v>61</v>
      </c>
      <c r="E118" s="1114">
        <v>8</v>
      </c>
      <c r="F118" s="1115"/>
      <c r="G118"/>
    </row>
    <row r="119" spans="1:7" s="1" customFormat="1" x14ac:dyDescent="0.35">
      <c r="A119" s="541">
        <v>21</v>
      </c>
      <c r="B119" s="541">
        <v>53010145</v>
      </c>
      <c r="C119" s="1113" t="s">
        <v>130</v>
      </c>
      <c r="D119" s="1114">
        <v>62</v>
      </c>
      <c r="E119" s="1114">
        <v>8</v>
      </c>
      <c r="F119" s="1115"/>
      <c r="G119"/>
    </row>
    <row r="120" spans="1:7" s="1" customFormat="1" x14ac:dyDescent="0.35">
      <c r="A120" s="541">
        <v>22</v>
      </c>
      <c r="B120" s="541">
        <v>53010129</v>
      </c>
      <c r="C120" s="1113" t="s">
        <v>115</v>
      </c>
      <c r="D120" s="1114">
        <v>63</v>
      </c>
      <c r="E120" s="1114">
        <v>8</v>
      </c>
      <c r="F120" s="1115"/>
      <c r="G120"/>
    </row>
    <row r="121" spans="1:7" s="1" customFormat="1" x14ac:dyDescent="0.35">
      <c r="A121" s="541">
        <v>23</v>
      </c>
      <c r="B121" s="541">
        <v>53010147</v>
      </c>
      <c r="C121" s="1113" t="s">
        <v>132</v>
      </c>
      <c r="D121" s="1114">
        <v>69</v>
      </c>
      <c r="E121" s="1114">
        <v>8</v>
      </c>
      <c r="F121" s="1115"/>
      <c r="G121"/>
    </row>
    <row r="122" spans="1:7" s="1" customFormat="1" x14ac:dyDescent="0.35">
      <c r="A122" s="541">
        <v>24</v>
      </c>
      <c r="B122" s="541">
        <v>53010122</v>
      </c>
      <c r="C122" s="1113" t="s">
        <v>108</v>
      </c>
      <c r="D122" s="1114">
        <v>71</v>
      </c>
      <c r="E122" s="1114">
        <v>8</v>
      </c>
      <c r="F122" s="1115"/>
      <c r="G122"/>
    </row>
    <row r="123" spans="1:7" s="1" customFormat="1" x14ac:dyDescent="0.35">
      <c r="A123" s="541">
        <v>25</v>
      </c>
      <c r="B123" s="541">
        <v>53010101</v>
      </c>
      <c r="C123" s="1113" t="s">
        <v>90</v>
      </c>
      <c r="D123" s="1114">
        <v>72</v>
      </c>
      <c r="E123" s="1114">
        <v>8</v>
      </c>
      <c r="F123" s="1115"/>
      <c r="G123"/>
    </row>
    <row r="124" spans="1:7" s="1" customFormat="1" x14ac:dyDescent="0.35">
      <c r="A124" s="541">
        <v>26</v>
      </c>
      <c r="B124" s="541">
        <v>53010128</v>
      </c>
      <c r="C124" s="1113" t="s">
        <v>114</v>
      </c>
      <c r="D124" s="1114">
        <v>75</v>
      </c>
      <c r="E124" s="1114">
        <v>9</v>
      </c>
      <c r="F124" s="1115"/>
      <c r="G124"/>
    </row>
    <row r="125" spans="1:7" s="1" customFormat="1" x14ac:dyDescent="0.35">
      <c r="A125" s="541">
        <v>27</v>
      </c>
      <c r="B125" s="541">
        <v>53010119</v>
      </c>
      <c r="C125" s="1113" t="s">
        <v>105</v>
      </c>
      <c r="D125" s="1114">
        <v>77</v>
      </c>
      <c r="E125" s="1114">
        <v>8</v>
      </c>
      <c r="F125" s="1115"/>
      <c r="G125"/>
    </row>
    <row r="126" spans="1:7" s="1" customFormat="1" x14ac:dyDescent="0.35">
      <c r="A126" s="541">
        <v>28</v>
      </c>
      <c r="B126" s="541">
        <v>53010114</v>
      </c>
      <c r="C126" s="1113" t="s">
        <v>100</v>
      </c>
      <c r="D126" s="1114">
        <v>79</v>
      </c>
      <c r="E126" s="1114">
        <v>8</v>
      </c>
      <c r="F126" s="1115"/>
      <c r="G126"/>
    </row>
    <row r="127" spans="1:7" s="1" customFormat="1" x14ac:dyDescent="0.35">
      <c r="A127" s="541">
        <v>29</v>
      </c>
      <c r="B127" s="541">
        <v>53010123</v>
      </c>
      <c r="C127" s="1113" t="s">
        <v>109</v>
      </c>
      <c r="D127" s="1114">
        <v>81</v>
      </c>
      <c r="E127" s="1114">
        <v>8</v>
      </c>
      <c r="F127" s="1115"/>
      <c r="G127"/>
    </row>
    <row r="128" spans="1:7" s="1" customFormat="1" x14ac:dyDescent="0.35">
      <c r="A128" s="541">
        <v>30</v>
      </c>
      <c r="B128" s="541">
        <v>53010137</v>
      </c>
      <c r="C128" s="1113" t="s">
        <v>122</v>
      </c>
      <c r="D128" s="1114">
        <v>85</v>
      </c>
      <c r="E128" s="1114">
        <v>9</v>
      </c>
      <c r="F128" s="1115"/>
      <c r="G128"/>
    </row>
    <row r="129" spans="1:7" s="1" customFormat="1" x14ac:dyDescent="0.35">
      <c r="A129" s="541">
        <v>31</v>
      </c>
      <c r="B129" s="541">
        <v>53010131</v>
      </c>
      <c r="C129" s="1113" t="s">
        <v>116</v>
      </c>
      <c r="D129" s="1114">
        <v>95</v>
      </c>
      <c r="E129" s="1114">
        <v>8</v>
      </c>
      <c r="F129" s="1115"/>
      <c r="G129"/>
    </row>
    <row r="130" spans="1:7" s="1" customFormat="1" x14ac:dyDescent="0.35">
      <c r="A130" s="541">
        <v>32</v>
      </c>
      <c r="B130" s="541">
        <v>53010098</v>
      </c>
      <c r="C130" s="1113" t="s">
        <v>87</v>
      </c>
      <c r="D130" s="1114">
        <v>101</v>
      </c>
      <c r="E130" s="1114">
        <v>8</v>
      </c>
      <c r="F130" s="1115"/>
      <c r="G130"/>
    </row>
    <row r="131" spans="1:7" s="1" customFormat="1" x14ac:dyDescent="0.35">
      <c r="A131" s="541">
        <v>33</v>
      </c>
      <c r="B131" s="541">
        <v>53010102</v>
      </c>
      <c r="C131" s="1113" t="s">
        <v>91</v>
      </c>
      <c r="D131" s="1114">
        <v>109</v>
      </c>
      <c r="E131" s="1114">
        <v>11</v>
      </c>
      <c r="F131" s="1115"/>
      <c r="G131"/>
    </row>
    <row r="132" spans="1:7" s="1" customFormat="1" x14ac:dyDescent="0.35">
      <c r="A132" s="541">
        <v>34</v>
      </c>
      <c r="B132" s="541">
        <v>53010097</v>
      </c>
      <c r="C132" s="1113" t="s">
        <v>86</v>
      </c>
      <c r="D132" s="1114">
        <v>117</v>
      </c>
      <c r="E132" s="1114">
        <v>8</v>
      </c>
      <c r="F132" s="1115"/>
      <c r="G132"/>
    </row>
    <row r="133" spans="1:7" s="1" customFormat="1" x14ac:dyDescent="0.35">
      <c r="A133" s="541"/>
      <c r="B133" s="541"/>
      <c r="C133" s="1116" t="s">
        <v>236</v>
      </c>
      <c r="D133" s="1114"/>
      <c r="E133" s="1114"/>
      <c r="F133" s="1112"/>
      <c r="G133"/>
    </row>
    <row r="134" spans="1:7" s="1" customFormat="1" x14ac:dyDescent="0.35">
      <c r="A134" s="541">
        <v>1</v>
      </c>
      <c r="B134" s="541">
        <v>53010138</v>
      </c>
      <c r="C134" s="1113" t="s">
        <v>123</v>
      </c>
      <c r="D134" s="1114">
        <v>123</v>
      </c>
      <c r="E134" s="1114">
        <v>8</v>
      </c>
      <c r="F134" s="1115"/>
      <c r="G134"/>
    </row>
    <row r="135" spans="1:7" s="1" customFormat="1" x14ac:dyDescent="0.35">
      <c r="A135" s="541">
        <v>2</v>
      </c>
      <c r="B135" s="541">
        <v>53010108</v>
      </c>
      <c r="C135" s="1113" t="s">
        <v>96</v>
      </c>
      <c r="D135" s="1114">
        <v>132</v>
      </c>
      <c r="E135" s="1114">
        <v>11</v>
      </c>
      <c r="F135" s="1115"/>
      <c r="G135"/>
    </row>
    <row r="136" spans="1:7" s="1" customFormat="1" x14ac:dyDescent="0.35">
      <c r="A136" s="541">
        <v>3</v>
      </c>
      <c r="B136" s="541">
        <v>53010139</v>
      </c>
      <c r="C136" s="1113" t="s">
        <v>124</v>
      </c>
      <c r="D136" s="1114">
        <v>141</v>
      </c>
      <c r="E136" s="1114">
        <v>8</v>
      </c>
      <c r="F136" s="1115"/>
      <c r="G136"/>
    </row>
    <row r="137" spans="1:7" s="1" customFormat="1" x14ac:dyDescent="0.35">
      <c r="A137" s="541">
        <v>4</v>
      </c>
      <c r="B137" s="541">
        <v>53010117</v>
      </c>
      <c r="C137" s="1113" t="s">
        <v>103</v>
      </c>
      <c r="D137" s="1114">
        <v>147</v>
      </c>
      <c r="E137" s="1114">
        <v>11</v>
      </c>
      <c r="F137" s="1115"/>
      <c r="G137"/>
    </row>
    <row r="138" spans="1:7" s="1" customFormat="1" x14ac:dyDescent="0.35">
      <c r="A138" s="541">
        <v>5</v>
      </c>
      <c r="B138" s="541">
        <v>53010099</v>
      </c>
      <c r="C138" s="1113" t="s">
        <v>88</v>
      </c>
      <c r="D138" s="1114">
        <v>153</v>
      </c>
      <c r="E138" s="1114">
        <v>9</v>
      </c>
      <c r="F138" s="1115"/>
      <c r="G138"/>
    </row>
    <row r="139" spans="1:7" s="1" customFormat="1" x14ac:dyDescent="0.35">
      <c r="A139" s="541">
        <v>6</v>
      </c>
      <c r="B139" s="541">
        <v>53010127</v>
      </c>
      <c r="C139" s="1113" t="s">
        <v>113</v>
      </c>
      <c r="D139" s="1114">
        <v>157</v>
      </c>
      <c r="E139" s="1114">
        <v>8</v>
      </c>
      <c r="F139" s="1115"/>
      <c r="G139"/>
    </row>
    <row r="140" spans="1:7" s="1" customFormat="1" x14ac:dyDescent="0.35">
      <c r="A140" s="541">
        <v>7</v>
      </c>
      <c r="B140" s="541">
        <v>53010116</v>
      </c>
      <c r="C140" s="1113" t="s">
        <v>102</v>
      </c>
      <c r="D140" s="1114">
        <v>161</v>
      </c>
      <c r="E140" s="1114">
        <v>8</v>
      </c>
      <c r="F140" s="1115"/>
      <c r="G140"/>
    </row>
    <row r="141" spans="1:7" s="1" customFormat="1" x14ac:dyDescent="0.35">
      <c r="A141" s="541">
        <v>8</v>
      </c>
      <c r="B141" s="541">
        <v>53010103</v>
      </c>
      <c r="C141" s="1113" t="s">
        <v>92</v>
      </c>
      <c r="D141" s="1114">
        <v>177</v>
      </c>
      <c r="E141" s="1114">
        <v>8</v>
      </c>
      <c r="F141" s="1115"/>
      <c r="G141"/>
    </row>
    <row r="142" spans="1:7" s="1" customFormat="1" x14ac:dyDescent="0.35">
      <c r="A142" s="541"/>
      <c r="B142" s="541"/>
      <c r="C142" s="1116" t="s">
        <v>237</v>
      </c>
      <c r="D142" s="1114"/>
      <c r="E142" s="1114"/>
      <c r="F142" s="1115"/>
      <c r="G142"/>
    </row>
    <row r="143" spans="1:7" s="1" customFormat="1" x14ac:dyDescent="0.35">
      <c r="A143" s="541">
        <v>1</v>
      </c>
      <c r="B143" s="541">
        <v>53010107</v>
      </c>
      <c r="C143" s="1113" t="s">
        <v>95</v>
      </c>
      <c r="D143" s="1114">
        <v>213</v>
      </c>
      <c r="E143" s="1114">
        <v>8</v>
      </c>
      <c r="F143" s="1112"/>
      <c r="G143"/>
    </row>
    <row r="144" spans="1:7" s="1" customFormat="1" x14ac:dyDescent="0.35">
      <c r="A144" s="541">
        <v>2</v>
      </c>
      <c r="B144" s="541">
        <v>53010140</v>
      </c>
      <c r="C144" s="1113" t="s">
        <v>125</v>
      </c>
      <c r="D144" s="1114">
        <v>222</v>
      </c>
      <c r="E144" s="1114">
        <v>12</v>
      </c>
      <c r="F144" s="1115"/>
      <c r="G144"/>
    </row>
    <row r="145" spans="1:7" s="1" customFormat="1" x14ac:dyDescent="0.35">
      <c r="A145" s="541">
        <v>3</v>
      </c>
      <c r="B145" s="541">
        <v>53010132</v>
      </c>
      <c r="C145" s="1113" t="s">
        <v>117</v>
      </c>
      <c r="D145" s="1114">
        <v>235</v>
      </c>
      <c r="E145" s="1114">
        <v>11</v>
      </c>
      <c r="F145" s="1115"/>
      <c r="G145"/>
    </row>
    <row r="146" spans="1:7" s="1" customFormat="1" x14ac:dyDescent="0.35">
      <c r="A146" s="541"/>
      <c r="B146" s="541"/>
      <c r="C146" s="1116" t="s">
        <v>238</v>
      </c>
      <c r="D146" s="1114"/>
      <c r="E146" s="1114"/>
      <c r="F146" s="1112"/>
      <c r="G146"/>
    </row>
    <row r="147" spans="1:7" s="1" customFormat="1" x14ac:dyDescent="0.35">
      <c r="A147" s="541">
        <v>1</v>
      </c>
      <c r="B147" s="541">
        <v>53010115</v>
      </c>
      <c r="C147" s="1113" t="s">
        <v>101</v>
      </c>
      <c r="D147" s="1114">
        <v>303</v>
      </c>
      <c r="E147" s="1114">
        <v>11</v>
      </c>
      <c r="F147" s="1112"/>
      <c r="G147"/>
    </row>
    <row r="148" spans="1:7" s="1" customFormat="1" x14ac:dyDescent="0.35">
      <c r="A148" s="541"/>
      <c r="B148" s="541"/>
      <c r="C148" s="1116" t="s">
        <v>239</v>
      </c>
      <c r="D148" s="1114"/>
      <c r="E148" s="1114"/>
      <c r="F148" s="1112"/>
      <c r="G148"/>
    </row>
    <row r="149" spans="1:7" s="1" customFormat="1" x14ac:dyDescent="0.35">
      <c r="A149" s="541">
        <v>1</v>
      </c>
      <c r="B149" s="541">
        <v>53010121</v>
      </c>
      <c r="C149" s="1113" t="s">
        <v>107</v>
      </c>
      <c r="D149" s="1114">
        <v>576</v>
      </c>
      <c r="E149" s="1114">
        <v>28</v>
      </c>
      <c r="F149" s="1115"/>
      <c r="G149"/>
    </row>
    <row r="150" spans="1:7" s="1" customFormat="1" x14ac:dyDescent="0.35">
      <c r="A150" s="541">
        <v>2</v>
      </c>
      <c r="B150" s="541">
        <v>53010126</v>
      </c>
      <c r="C150" s="1113" t="s">
        <v>112</v>
      </c>
      <c r="D150" s="1114">
        <v>1021</v>
      </c>
      <c r="E150" s="1114">
        <v>32</v>
      </c>
      <c r="F150" s="1115"/>
      <c r="G150"/>
    </row>
    <row r="151" spans="1:7" s="1" customFormat="1" x14ac:dyDescent="0.35">
      <c r="A151" s="541"/>
      <c r="B151" s="541"/>
      <c r="C151" s="1113"/>
      <c r="D151" s="1114"/>
      <c r="E151" s="1114"/>
      <c r="F151" s="1115"/>
      <c r="G151"/>
    </row>
    <row r="152" spans="1:7" s="1" customFormat="1" x14ac:dyDescent="0.35">
      <c r="A152" s="541"/>
      <c r="B152" s="541"/>
      <c r="C152" s="1117" t="s">
        <v>193</v>
      </c>
      <c r="D152" s="1114"/>
      <c r="E152" s="1114"/>
      <c r="F152" s="1110"/>
      <c r="G152"/>
    </row>
    <row r="153" spans="1:7" s="1" customFormat="1" x14ac:dyDescent="0.35">
      <c r="A153" s="541"/>
      <c r="B153" s="541"/>
      <c r="C153" s="1110" t="s">
        <v>197</v>
      </c>
      <c r="D153" s="1114"/>
      <c r="E153" s="1114"/>
      <c r="F153" s="1110"/>
      <c r="G153"/>
    </row>
    <row r="154" spans="1:7" s="1" customFormat="1" x14ac:dyDescent="0.35">
      <c r="A154" s="541">
        <v>1</v>
      </c>
      <c r="B154" s="541">
        <v>53010166</v>
      </c>
      <c r="C154" s="1113" t="s">
        <v>144</v>
      </c>
      <c r="D154" s="1114">
        <v>0</v>
      </c>
      <c r="E154" s="1114">
        <v>0</v>
      </c>
      <c r="F154" s="1115" t="s">
        <v>195</v>
      </c>
      <c r="G154"/>
    </row>
    <row r="155" spans="1:7" s="1" customFormat="1" x14ac:dyDescent="0.35">
      <c r="A155" s="541">
        <v>2</v>
      </c>
      <c r="B155" s="541">
        <v>53010168</v>
      </c>
      <c r="C155" s="1113" t="s">
        <v>146</v>
      </c>
      <c r="D155" s="1114">
        <v>0</v>
      </c>
      <c r="E155" s="1114">
        <v>0</v>
      </c>
      <c r="F155" s="1115" t="s">
        <v>195</v>
      </c>
      <c r="G155"/>
    </row>
    <row r="156" spans="1:7" s="1" customFormat="1" x14ac:dyDescent="0.35">
      <c r="A156" s="541"/>
      <c r="B156" s="541"/>
      <c r="C156" s="1116" t="s">
        <v>225</v>
      </c>
      <c r="D156" s="1114"/>
      <c r="E156" s="1114"/>
      <c r="F156" s="1112"/>
      <c r="G156"/>
    </row>
    <row r="157" spans="1:7" s="1" customFormat="1" x14ac:dyDescent="0.35">
      <c r="A157" s="541">
        <v>1</v>
      </c>
      <c r="B157" s="541">
        <v>53010167</v>
      </c>
      <c r="C157" s="1113" t="s">
        <v>145</v>
      </c>
      <c r="D157" s="1114">
        <v>21</v>
      </c>
      <c r="E157" s="1114">
        <v>5</v>
      </c>
      <c r="F157" s="1115" t="s">
        <v>195</v>
      </c>
      <c r="G157"/>
    </row>
    <row r="158" spans="1:7" s="1" customFormat="1" x14ac:dyDescent="0.35">
      <c r="A158" s="541">
        <v>2</v>
      </c>
      <c r="B158" s="541">
        <v>53010154</v>
      </c>
      <c r="C158" s="1113" t="s">
        <v>137</v>
      </c>
      <c r="D158" s="1114">
        <v>24</v>
      </c>
      <c r="E158" s="1114">
        <v>7</v>
      </c>
      <c r="F158" s="1115" t="s">
        <v>195</v>
      </c>
      <c r="G158"/>
    </row>
    <row r="159" spans="1:7" s="1" customFormat="1" x14ac:dyDescent="0.35">
      <c r="A159" s="541">
        <v>3</v>
      </c>
      <c r="B159" s="541">
        <v>53010151</v>
      </c>
      <c r="C159" s="1113" t="s">
        <v>135</v>
      </c>
      <c r="D159" s="1114">
        <v>40</v>
      </c>
      <c r="E159" s="1114">
        <v>7</v>
      </c>
      <c r="F159" s="1115"/>
      <c r="G159"/>
    </row>
    <row r="160" spans="1:7" s="1" customFormat="1" x14ac:dyDescent="0.35">
      <c r="A160" s="541">
        <v>4</v>
      </c>
      <c r="B160" s="541">
        <v>53010174</v>
      </c>
      <c r="C160" s="1113" t="s">
        <v>149</v>
      </c>
      <c r="D160" s="1114">
        <v>41</v>
      </c>
      <c r="E160" s="1114">
        <v>8</v>
      </c>
      <c r="F160" s="1115"/>
      <c r="G160"/>
    </row>
    <row r="161" spans="1:7" s="1" customFormat="1" x14ac:dyDescent="0.35">
      <c r="A161" s="541">
        <v>5</v>
      </c>
      <c r="B161" s="541">
        <v>53010155</v>
      </c>
      <c r="C161" s="1113" t="s">
        <v>138</v>
      </c>
      <c r="D161" s="1114">
        <v>50</v>
      </c>
      <c r="E161" s="1114">
        <v>8</v>
      </c>
      <c r="F161" s="1115"/>
      <c r="G161"/>
    </row>
    <row r="162" spans="1:7" s="1" customFormat="1" x14ac:dyDescent="0.35">
      <c r="A162" s="541">
        <v>6</v>
      </c>
      <c r="B162" s="541">
        <v>53010152</v>
      </c>
      <c r="C162" s="1113" t="s">
        <v>136</v>
      </c>
      <c r="D162" s="1114">
        <v>51</v>
      </c>
      <c r="E162" s="1114">
        <v>8</v>
      </c>
      <c r="F162" s="1115"/>
      <c r="G162"/>
    </row>
    <row r="163" spans="1:7" s="1" customFormat="1" x14ac:dyDescent="0.35">
      <c r="A163" s="541">
        <v>7</v>
      </c>
      <c r="B163" s="541">
        <v>53010173</v>
      </c>
      <c r="C163" s="1113" t="s">
        <v>148</v>
      </c>
      <c r="D163" s="1114">
        <v>55</v>
      </c>
      <c r="E163" s="1114">
        <v>8</v>
      </c>
      <c r="F163" s="1115"/>
      <c r="G163"/>
    </row>
    <row r="164" spans="1:7" s="1" customFormat="1" x14ac:dyDescent="0.35">
      <c r="A164" s="541">
        <v>8</v>
      </c>
      <c r="B164" s="541">
        <v>53010165</v>
      </c>
      <c r="C164" s="1113" t="s">
        <v>143</v>
      </c>
      <c r="D164" s="1114">
        <v>57</v>
      </c>
      <c r="E164" s="1114">
        <v>8</v>
      </c>
      <c r="F164" s="1115"/>
      <c r="G164"/>
    </row>
    <row r="165" spans="1:7" s="1" customFormat="1" x14ac:dyDescent="0.35">
      <c r="A165" s="541">
        <v>9</v>
      </c>
      <c r="B165" s="541">
        <v>53010150</v>
      </c>
      <c r="C165" s="1113" t="s">
        <v>134</v>
      </c>
      <c r="D165" s="1114">
        <v>90</v>
      </c>
      <c r="E165" s="1114">
        <v>8</v>
      </c>
      <c r="F165" s="1115"/>
      <c r="G165"/>
    </row>
    <row r="166" spans="1:7" s="1" customFormat="1" x14ac:dyDescent="0.35">
      <c r="A166" s="541">
        <v>10</v>
      </c>
      <c r="B166" s="541">
        <v>53010175</v>
      </c>
      <c r="C166" s="1113" t="s">
        <v>150</v>
      </c>
      <c r="D166" s="1114">
        <v>112</v>
      </c>
      <c r="E166" s="1114">
        <v>11</v>
      </c>
      <c r="F166" s="1115"/>
      <c r="G166"/>
    </row>
    <row r="167" spans="1:7" s="1" customFormat="1" x14ac:dyDescent="0.35">
      <c r="A167" s="541"/>
      <c r="B167" s="541"/>
      <c r="C167" s="1116" t="s">
        <v>240</v>
      </c>
      <c r="D167" s="1114"/>
      <c r="E167" s="1114"/>
      <c r="F167" s="1112"/>
      <c r="G167"/>
    </row>
    <row r="168" spans="1:7" s="1" customFormat="1" x14ac:dyDescent="0.35">
      <c r="A168" s="541">
        <v>1</v>
      </c>
      <c r="B168" s="541">
        <v>53010164</v>
      </c>
      <c r="C168" s="1113" t="s">
        <v>142</v>
      </c>
      <c r="D168" s="1114">
        <v>139</v>
      </c>
      <c r="E168" s="1114">
        <v>11</v>
      </c>
      <c r="F168" s="1115"/>
      <c r="G168"/>
    </row>
    <row r="169" spans="1:7" s="1" customFormat="1" x14ac:dyDescent="0.35">
      <c r="A169" s="541">
        <v>2</v>
      </c>
      <c r="B169" s="541">
        <v>53010169</v>
      </c>
      <c r="C169" s="1113" t="s">
        <v>147</v>
      </c>
      <c r="D169" s="1114">
        <v>140</v>
      </c>
      <c r="E169" s="1114">
        <v>8</v>
      </c>
      <c r="F169" s="1115"/>
      <c r="G169"/>
    </row>
    <row r="170" spans="1:7" s="1" customFormat="1" x14ac:dyDescent="0.35">
      <c r="A170" s="541">
        <v>3</v>
      </c>
      <c r="B170" s="541">
        <v>53010176</v>
      </c>
      <c r="C170" s="1113" t="s">
        <v>151</v>
      </c>
      <c r="D170" s="1114">
        <v>172</v>
      </c>
      <c r="E170" s="1114">
        <v>12</v>
      </c>
      <c r="F170" s="1115"/>
      <c r="G170"/>
    </row>
    <row r="171" spans="1:7" s="1" customFormat="1" x14ac:dyDescent="0.35">
      <c r="A171" s="541">
        <v>4</v>
      </c>
      <c r="B171" s="541">
        <v>53010156</v>
      </c>
      <c r="C171" s="1113" t="s">
        <v>139</v>
      </c>
      <c r="D171" s="1114">
        <v>197</v>
      </c>
      <c r="E171" s="1114">
        <v>8</v>
      </c>
      <c r="F171" s="1115"/>
      <c r="G171"/>
    </row>
    <row r="172" spans="1:7" s="1" customFormat="1" x14ac:dyDescent="0.35">
      <c r="A172" s="541"/>
      <c r="B172" s="541"/>
      <c r="C172" s="1116" t="s">
        <v>234</v>
      </c>
      <c r="D172" s="1114"/>
      <c r="E172" s="1114"/>
      <c r="F172" s="1115"/>
      <c r="G172"/>
    </row>
    <row r="173" spans="1:7" s="1" customFormat="1" x14ac:dyDescent="0.35">
      <c r="A173" s="541">
        <v>1</v>
      </c>
      <c r="B173" s="541">
        <v>53010162</v>
      </c>
      <c r="C173" s="1113" t="s">
        <v>141</v>
      </c>
      <c r="D173" s="1114">
        <v>230</v>
      </c>
      <c r="E173" s="1114">
        <v>10</v>
      </c>
      <c r="F173" s="1112"/>
      <c r="G173"/>
    </row>
    <row r="174" spans="1:7" s="1" customFormat="1" x14ac:dyDescent="0.35">
      <c r="A174" s="541">
        <v>2</v>
      </c>
      <c r="B174" s="541">
        <v>53010160</v>
      </c>
      <c r="C174" s="1113" t="s">
        <v>140</v>
      </c>
      <c r="D174" s="1114">
        <v>271</v>
      </c>
      <c r="E174" s="1114">
        <v>11</v>
      </c>
      <c r="F174" s="1115"/>
      <c r="G174"/>
    </row>
    <row r="175" spans="1:7" s="1" customFormat="1" x14ac:dyDescent="0.35">
      <c r="A175" s="541"/>
      <c r="B175" s="541"/>
      <c r="C175" s="1113"/>
      <c r="D175" s="1114"/>
      <c r="E175" s="1114"/>
      <c r="F175" s="1115"/>
      <c r="G175"/>
    </row>
    <row r="176" spans="1:7" s="1" customFormat="1" x14ac:dyDescent="0.35">
      <c r="A176" s="541"/>
      <c r="B176" s="541"/>
      <c r="C176" s="1117" t="s">
        <v>194</v>
      </c>
      <c r="D176" s="1114"/>
      <c r="E176" s="1114"/>
      <c r="F176" s="1115"/>
      <c r="G176"/>
    </row>
    <row r="177" spans="1:7" s="1" customFormat="1" x14ac:dyDescent="0.35">
      <c r="A177" s="541"/>
      <c r="B177" s="541"/>
      <c r="C177" s="1116" t="s">
        <v>227</v>
      </c>
      <c r="D177" s="1114"/>
      <c r="E177" s="1114"/>
      <c r="F177" s="1112"/>
      <c r="G177"/>
    </row>
    <row r="178" spans="1:7" s="1" customFormat="1" x14ac:dyDescent="0.35">
      <c r="A178" s="541">
        <v>1</v>
      </c>
      <c r="B178" s="541">
        <v>53010180</v>
      </c>
      <c r="C178" s="1113" t="s">
        <v>154</v>
      </c>
      <c r="D178" s="1114">
        <v>3</v>
      </c>
      <c r="E178" s="1114">
        <v>2</v>
      </c>
      <c r="F178" s="1115" t="s">
        <v>195</v>
      </c>
      <c r="G178"/>
    </row>
    <row r="179" spans="1:7" s="1" customFormat="1" x14ac:dyDescent="0.35">
      <c r="A179" s="541">
        <v>2</v>
      </c>
      <c r="B179" s="541">
        <v>53010179</v>
      </c>
      <c r="C179" s="1113" t="s">
        <v>153</v>
      </c>
      <c r="D179" s="1114">
        <v>13</v>
      </c>
      <c r="E179" s="1114">
        <v>4</v>
      </c>
      <c r="F179" s="1115" t="s">
        <v>195</v>
      </c>
      <c r="G179"/>
    </row>
    <row r="180" spans="1:7" s="1" customFormat="1" x14ac:dyDescent="0.35">
      <c r="A180" s="541">
        <v>3</v>
      </c>
      <c r="B180" s="541">
        <v>53010184</v>
      </c>
      <c r="C180" s="1113" t="s">
        <v>158</v>
      </c>
      <c r="D180" s="1114">
        <v>27</v>
      </c>
      <c r="E180" s="1114">
        <v>8</v>
      </c>
      <c r="F180" s="1115"/>
      <c r="G180"/>
    </row>
    <row r="181" spans="1:7" s="1" customFormat="1" x14ac:dyDescent="0.35">
      <c r="A181" s="541">
        <v>4</v>
      </c>
      <c r="B181" s="541">
        <v>53010187</v>
      </c>
      <c r="C181" s="1113" t="s">
        <v>161</v>
      </c>
      <c r="D181" s="1114">
        <v>27</v>
      </c>
      <c r="E181" s="1114">
        <v>8</v>
      </c>
      <c r="F181" s="1115" t="s">
        <v>195</v>
      </c>
      <c r="G181"/>
    </row>
    <row r="182" spans="1:7" s="1" customFormat="1" x14ac:dyDescent="0.35">
      <c r="A182" s="541">
        <v>5</v>
      </c>
      <c r="B182" s="541">
        <v>53010197</v>
      </c>
      <c r="C182" s="1113" t="s">
        <v>168</v>
      </c>
      <c r="D182" s="1114">
        <v>39</v>
      </c>
      <c r="E182" s="1114">
        <v>8</v>
      </c>
      <c r="F182" s="1115"/>
      <c r="G182"/>
    </row>
    <row r="183" spans="1:7" s="1" customFormat="1" x14ac:dyDescent="0.35">
      <c r="A183" s="541">
        <v>6</v>
      </c>
      <c r="B183" s="541">
        <v>53010193</v>
      </c>
      <c r="C183" s="1113" t="s">
        <v>164</v>
      </c>
      <c r="D183" s="1114">
        <v>42</v>
      </c>
      <c r="E183" s="1114">
        <v>8</v>
      </c>
      <c r="F183" s="1115"/>
      <c r="G183"/>
    </row>
    <row r="184" spans="1:7" s="1" customFormat="1" x14ac:dyDescent="0.35">
      <c r="A184" s="541">
        <v>7</v>
      </c>
      <c r="B184" s="541">
        <v>53010185</v>
      </c>
      <c r="C184" s="1113" t="s">
        <v>159</v>
      </c>
      <c r="D184" s="1114">
        <v>49</v>
      </c>
      <c r="E184" s="1114">
        <v>8</v>
      </c>
      <c r="F184" s="1115"/>
      <c r="G184"/>
    </row>
    <row r="185" spans="1:7" s="1" customFormat="1" x14ac:dyDescent="0.35">
      <c r="A185" s="541">
        <v>8</v>
      </c>
      <c r="B185" s="541">
        <v>53010186</v>
      </c>
      <c r="C185" s="1113" t="s">
        <v>160</v>
      </c>
      <c r="D185" s="1114">
        <v>102</v>
      </c>
      <c r="E185" s="1114">
        <v>11</v>
      </c>
      <c r="F185" s="1115"/>
      <c r="G185"/>
    </row>
    <row r="186" spans="1:7" s="1" customFormat="1" x14ac:dyDescent="0.35">
      <c r="A186" s="541">
        <v>9</v>
      </c>
      <c r="B186" s="541">
        <v>53010183</v>
      </c>
      <c r="C186" s="1113" t="s">
        <v>157</v>
      </c>
      <c r="D186" s="1114">
        <v>113</v>
      </c>
      <c r="E186" s="1114">
        <v>8</v>
      </c>
      <c r="F186" s="1115"/>
      <c r="G186"/>
    </row>
    <row r="187" spans="1:7" s="1" customFormat="1" x14ac:dyDescent="0.35">
      <c r="A187" s="541"/>
      <c r="B187" s="541"/>
      <c r="C187" s="1116" t="s">
        <v>241</v>
      </c>
      <c r="D187" s="1114"/>
      <c r="E187" s="1114"/>
      <c r="F187" s="1112"/>
      <c r="G187"/>
    </row>
    <row r="188" spans="1:7" s="1" customFormat="1" x14ac:dyDescent="0.35">
      <c r="A188" s="541">
        <v>1</v>
      </c>
      <c r="B188" s="541">
        <v>53010196</v>
      </c>
      <c r="C188" s="1113" t="s">
        <v>167</v>
      </c>
      <c r="D188" s="1114">
        <v>122</v>
      </c>
      <c r="E188" s="1114">
        <v>11</v>
      </c>
      <c r="F188" s="1115"/>
      <c r="G188"/>
    </row>
    <row r="189" spans="1:7" s="1" customFormat="1" x14ac:dyDescent="0.35">
      <c r="A189" s="541">
        <v>2</v>
      </c>
      <c r="B189" s="541">
        <v>53010190</v>
      </c>
      <c r="C189" s="1113" t="s">
        <v>162</v>
      </c>
      <c r="D189" s="1114">
        <v>123</v>
      </c>
      <c r="E189" s="1114">
        <v>8</v>
      </c>
      <c r="F189" s="1115"/>
      <c r="G189"/>
    </row>
    <row r="190" spans="1:7" s="1" customFormat="1" x14ac:dyDescent="0.35">
      <c r="A190" s="541">
        <v>3</v>
      </c>
      <c r="B190" s="541">
        <v>53010182</v>
      </c>
      <c r="C190" s="1113" t="s">
        <v>156</v>
      </c>
      <c r="D190" s="1114">
        <v>127</v>
      </c>
      <c r="E190" s="1114">
        <v>11</v>
      </c>
      <c r="F190" s="1115"/>
      <c r="G190"/>
    </row>
    <row r="191" spans="1:7" s="1" customFormat="1" x14ac:dyDescent="0.35">
      <c r="A191" s="541">
        <v>4</v>
      </c>
      <c r="B191" s="541">
        <v>53010191</v>
      </c>
      <c r="C191" s="1113" t="s">
        <v>163</v>
      </c>
      <c r="D191" s="1114">
        <v>150</v>
      </c>
      <c r="E191" s="1114">
        <v>11</v>
      </c>
      <c r="F191" s="1115"/>
      <c r="G191"/>
    </row>
    <row r="192" spans="1:7" s="1" customFormat="1" x14ac:dyDescent="0.35">
      <c r="A192" s="541">
        <v>5</v>
      </c>
      <c r="B192" s="541">
        <v>53010194</v>
      </c>
      <c r="C192" s="1113" t="s">
        <v>165</v>
      </c>
      <c r="D192" s="1114">
        <v>194</v>
      </c>
      <c r="E192" s="1114">
        <v>11</v>
      </c>
      <c r="F192" s="1115"/>
      <c r="G192"/>
    </row>
    <row r="193" spans="1:7" s="1" customFormat="1" x14ac:dyDescent="0.35">
      <c r="A193" s="541"/>
      <c r="B193" s="541"/>
      <c r="C193" s="1116" t="s">
        <v>234</v>
      </c>
      <c r="D193" s="1114"/>
      <c r="E193" s="1114"/>
      <c r="F193" s="1115"/>
      <c r="G193"/>
    </row>
    <row r="194" spans="1:7" s="1" customFormat="1" x14ac:dyDescent="0.35">
      <c r="A194" s="541">
        <v>1</v>
      </c>
      <c r="B194" s="541">
        <v>53010181</v>
      </c>
      <c r="C194" s="1113" t="s">
        <v>155</v>
      </c>
      <c r="D194" s="1114">
        <v>208</v>
      </c>
      <c r="E194" s="1114">
        <v>8</v>
      </c>
      <c r="F194" s="1115"/>
      <c r="G194"/>
    </row>
    <row r="195" spans="1:7" s="1" customFormat="1" x14ac:dyDescent="0.35">
      <c r="A195" s="541">
        <v>2</v>
      </c>
      <c r="B195" s="541">
        <v>53010195</v>
      </c>
      <c r="C195" s="1113" t="s">
        <v>166</v>
      </c>
      <c r="D195" s="1114">
        <v>231</v>
      </c>
      <c r="E195" s="1114">
        <v>11</v>
      </c>
      <c r="F195" s="1112"/>
      <c r="G195"/>
    </row>
    <row r="196" spans="1:7" s="1" customFormat="1" x14ac:dyDescent="0.35">
      <c r="A196" s="541"/>
      <c r="B196" s="541"/>
      <c r="C196" s="1116" t="s">
        <v>238</v>
      </c>
      <c r="D196" s="1114"/>
      <c r="E196" s="1114"/>
      <c r="F196" s="1112"/>
      <c r="G196"/>
    </row>
    <row r="197" spans="1:7" s="1" customFormat="1" x14ac:dyDescent="0.35">
      <c r="A197" s="541">
        <v>1</v>
      </c>
      <c r="B197" s="541">
        <v>53010178</v>
      </c>
      <c r="C197" s="1113" t="s">
        <v>152</v>
      </c>
      <c r="D197" s="1114">
        <v>497</v>
      </c>
      <c r="E197" s="1114">
        <v>19</v>
      </c>
      <c r="F197" s="1112"/>
      <c r="G197"/>
    </row>
    <row r="198" spans="1:7" s="32" customFormat="1" x14ac:dyDescent="0.35">
      <c r="A198" s="1118"/>
      <c r="B198" s="1118"/>
      <c r="C198" s="1118" t="s">
        <v>173</v>
      </c>
      <c r="D198" s="1118">
        <v>19177</v>
      </c>
      <c r="E198" s="1118">
        <v>1449</v>
      </c>
      <c r="F198" s="1119"/>
      <c r="G198" s="38"/>
    </row>
  </sheetData>
  <printOptions horizontalCentered="1"/>
  <pageMargins left="0.39370078740157483" right="0.19685039370078741" top="0.78740157480314965" bottom="0.39370078740157483" header="0.31496062992125984" footer="0.31496062992125984"/>
  <pageSetup paperSize="9" scale="95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77"/>
  <sheetViews>
    <sheetView workbookViewId="0">
      <selection activeCell="J19" sqref="J19"/>
    </sheetView>
  </sheetViews>
  <sheetFormatPr defaultRowHeight="21" x14ac:dyDescent="0.35"/>
  <cols>
    <col min="1" max="1" width="3.625" style="238" customWidth="1"/>
    <col min="2" max="2" width="15.5" style="239" customWidth="1"/>
    <col min="3" max="3" width="13.375" style="239" bestFit="1" customWidth="1"/>
    <col min="4" max="4" width="21.375" style="240" customWidth="1"/>
    <col min="5" max="5" width="12.125" style="241" customWidth="1"/>
    <col min="6" max="6" width="2" style="205" customWidth="1"/>
    <col min="7" max="7" width="3.625" style="238" customWidth="1"/>
    <col min="8" max="8" width="13.625" style="239" customWidth="1"/>
    <col min="9" max="9" width="13.375" style="239" bestFit="1" customWidth="1"/>
    <col min="10" max="10" width="22" style="240" customWidth="1"/>
    <col min="11" max="11" width="12" style="241" customWidth="1"/>
    <col min="12" max="12" width="10.375" style="205" bestFit="1" customWidth="1"/>
    <col min="13" max="16384" width="9" style="205"/>
  </cols>
  <sheetData>
    <row r="1" spans="1:11" x14ac:dyDescent="0.35">
      <c r="D1" s="736"/>
    </row>
    <row r="2" spans="1:11" ht="23.25" x14ac:dyDescent="0.35">
      <c r="A2" s="201" t="s">
        <v>1596</v>
      </c>
      <c r="B2" s="202"/>
      <c r="C2" s="203"/>
      <c r="D2" s="204"/>
      <c r="E2" s="204"/>
      <c r="G2" s="201"/>
      <c r="H2" s="202"/>
      <c r="I2" s="203"/>
      <c r="J2" s="204"/>
      <c r="K2" s="204"/>
    </row>
    <row r="3" spans="1:11" x14ac:dyDescent="0.35">
      <c r="A3" s="960" t="s">
        <v>170</v>
      </c>
      <c r="B3" s="1186" t="s">
        <v>243</v>
      </c>
      <c r="C3" s="1186"/>
      <c r="D3" s="206" t="s">
        <v>244</v>
      </c>
      <c r="E3" s="207" t="s">
        <v>248</v>
      </c>
      <c r="G3" s="960" t="s">
        <v>170</v>
      </c>
      <c r="H3" s="1186" t="s">
        <v>243</v>
      </c>
      <c r="I3" s="1186"/>
      <c r="J3" s="206" t="s">
        <v>244</v>
      </c>
      <c r="K3" s="207" t="s">
        <v>248</v>
      </c>
    </row>
    <row r="4" spans="1:11" x14ac:dyDescent="0.35">
      <c r="A4" s="209"/>
      <c r="B4" s="210" t="s">
        <v>250</v>
      </c>
      <c r="C4" s="211" t="s">
        <v>251</v>
      </c>
      <c r="D4" s="212" t="s">
        <v>386</v>
      </c>
      <c r="E4" s="83" t="s">
        <v>254</v>
      </c>
      <c r="G4" s="984" t="s">
        <v>188</v>
      </c>
      <c r="H4" s="985" t="s">
        <v>308</v>
      </c>
      <c r="I4" s="986"/>
      <c r="J4" s="212"/>
      <c r="K4" s="83"/>
    </row>
    <row r="5" spans="1:11" x14ac:dyDescent="0.35">
      <c r="A5" s="218" t="s">
        <v>188</v>
      </c>
      <c r="B5" s="219" t="s">
        <v>305</v>
      </c>
      <c r="C5" s="220"/>
      <c r="D5" s="221"/>
      <c r="E5" s="89"/>
      <c r="G5" s="218"/>
      <c r="H5" s="226" t="s">
        <v>259</v>
      </c>
      <c r="I5" s="220" t="s">
        <v>260</v>
      </c>
      <c r="J5" s="221" t="s">
        <v>387</v>
      </c>
      <c r="K5" s="89" t="s">
        <v>262</v>
      </c>
    </row>
    <row r="6" spans="1:11" x14ac:dyDescent="0.35">
      <c r="A6" s="218"/>
      <c r="B6" s="222" t="s">
        <v>255</v>
      </c>
      <c r="C6" s="223" t="s">
        <v>256</v>
      </c>
      <c r="D6" s="224" t="s">
        <v>387</v>
      </c>
      <c r="E6" s="86" t="s">
        <v>258</v>
      </c>
      <c r="G6" s="218">
        <v>1</v>
      </c>
      <c r="H6" s="226" t="s">
        <v>277</v>
      </c>
      <c r="I6" s="220" t="s">
        <v>278</v>
      </c>
      <c r="J6" s="221" t="s">
        <v>389</v>
      </c>
      <c r="K6" s="89" t="s">
        <v>280</v>
      </c>
    </row>
    <row r="7" spans="1:11" x14ac:dyDescent="0.35">
      <c r="A7" s="218">
        <v>1</v>
      </c>
      <c r="B7" s="226" t="s">
        <v>263</v>
      </c>
      <c r="C7" s="220" t="s">
        <v>264</v>
      </c>
      <c r="D7" s="221" t="s">
        <v>389</v>
      </c>
      <c r="E7" s="89" t="s">
        <v>268</v>
      </c>
      <c r="G7" s="218">
        <v>2</v>
      </c>
      <c r="H7" s="226" t="s">
        <v>1576</v>
      </c>
      <c r="I7" s="220" t="s">
        <v>1577</v>
      </c>
      <c r="J7" s="221" t="s">
        <v>483</v>
      </c>
      <c r="K7" s="89" t="s">
        <v>1578</v>
      </c>
    </row>
    <row r="8" spans="1:11" x14ac:dyDescent="0.35">
      <c r="A8" s="218">
        <v>2</v>
      </c>
      <c r="B8" s="226" t="s">
        <v>394</v>
      </c>
      <c r="C8" s="220" t="s">
        <v>395</v>
      </c>
      <c r="D8" s="221" t="s">
        <v>396</v>
      </c>
      <c r="E8" s="89" t="s">
        <v>397</v>
      </c>
      <c r="G8" s="218">
        <v>3</v>
      </c>
      <c r="H8" s="226" t="s">
        <v>488</v>
      </c>
      <c r="I8" s="220" t="s">
        <v>489</v>
      </c>
      <c r="J8" s="221" t="s">
        <v>483</v>
      </c>
      <c r="K8" s="89" t="s">
        <v>490</v>
      </c>
    </row>
    <row r="9" spans="1:11" x14ac:dyDescent="0.35">
      <c r="A9" s="218">
        <v>3</v>
      </c>
      <c r="B9" s="226" t="s">
        <v>402</v>
      </c>
      <c r="C9" s="220" t="s">
        <v>403</v>
      </c>
      <c r="D9" s="221" t="s">
        <v>396</v>
      </c>
      <c r="E9" s="89" t="s">
        <v>404</v>
      </c>
      <c r="G9" s="218">
        <v>4</v>
      </c>
      <c r="H9" s="251" t="s">
        <v>494</v>
      </c>
      <c r="I9" s="252" t="s">
        <v>495</v>
      </c>
      <c r="J9" s="221" t="s">
        <v>483</v>
      </c>
      <c r="K9" s="233" t="s">
        <v>496</v>
      </c>
    </row>
    <row r="10" spans="1:11" x14ac:dyDescent="0.35">
      <c r="A10" s="218">
        <v>4</v>
      </c>
      <c r="B10" s="226" t="s">
        <v>408</v>
      </c>
      <c r="C10" s="220" t="s">
        <v>409</v>
      </c>
      <c r="D10" s="221" t="s">
        <v>396</v>
      </c>
      <c r="E10" s="89" t="s">
        <v>1570</v>
      </c>
      <c r="G10" s="218">
        <v>5</v>
      </c>
      <c r="H10" s="226" t="s">
        <v>500</v>
      </c>
      <c r="I10" s="220" t="s">
        <v>501</v>
      </c>
      <c r="J10" s="221" t="s">
        <v>483</v>
      </c>
      <c r="K10" s="233" t="s">
        <v>502</v>
      </c>
    </row>
    <row r="11" spans="1:11" x14ac:dyDescent="0.35">
      <c r="A11" s="218">
        <v>5</v>
      </c>
      <c r="B11" s="226" t="s">
        <v>417</v>
      </c>
      <c r="C11" s="220" t="s">
        <v>418</v>
      </c>
      <c r="D11" s="221" t="s">
        <v>419</v>
      </c>
      <c r="E11" s="89" t="s">
        <v>420</v>
      </c>
      <c r="G11" s="218">
        <v>6</v>
      </c>
      <c r="H11" s="226" t="s">
        <v>506</v>
      </c>
      <c r="I11" s="220" t="s">
        <v>507</v>
      </c>
      <c r="J11" s="221" t="s">
        <v>483</v>
      </c>
      <c r="K11" s="89" t="s">
        <v>508</v>
      </c>
    </row>
    <row r="12" spans="1:11" x14ac:dyDescent="0.35">
      <c r="A12" s="218">
        <v>6</v>
      </c>
      <c r="B12" s="226" t="s">
        <v>425</v>
      </c>
      <c r="C12" s="220" t="s">
        <v>426</v>
      </c>
      <c r="D12" s="221" t="s">
        <v>427</v>
      </c>
      <c r="E12" s="89" t="s">
        <v>428</v>
      </c>
      <c r="G12" s="218">
        <v>7</v>
      </c>
      <c r="H12" s="253" t="s">
        <v>512</v>
      </c>
      <c r="I12" s="254" t="s">
        <v>513</v>
      </c>
      <c r="J12" s="231" t="s">
        <v>419</v>
      </c>
      <c r="K12" s="255" t="s">
        <v>514</v>
      </c>
    </row>
    <row r="13" spans="1:11" x14ac:dyDescent="0.35">
      <c r="A13" s="218">
        <v>7</v>
      </c>
      <c r="B13" s="226" t="s">
        <v>432</v>
      </c>
      <c r="C13" s="220" t="s">
        <v>433</v>
      </c>
      <c r="D13" s="221" t="s">
        <v>427</v>
      </c>
      <c r="E13" s="89" t="s">
        <v>1571</v>
      </c>
      <c r="G13" s="234">
        <v>8</v>
      </c>
      <c r="H13" s="96" t="s">
        <v>519</v>
      </c>
      <c r="I13" s="96" t="s">
        <v>520</v>
      </c>
      <c r="J13" s="245" t="s">
        <v>446</v>
      </c>
      <c r="K13" s="256" t="s">
        <v>521</v>
      </c>
    </row>
    <row r="14" spans="1:11" x14ac:dyDescent="0.35">
      <c r="A14" s="218">
        <v>8</v>
      </c>
      <c r="B14" s="226" t="s">
        <v>438</v>
      </c>
      <c r="C14" s="220" t="s">
        <v>439</v>
      </c>
      <c r="D14" s="221" t="s">
        <v>440</v>
      </c>
      <c r="E14" s="89" t="s">
        <v>1572</v>
      </c>
    </row>
    <row r="15" spans="1:11" x14ac:dyDescent="0.35">
      <c r="A15" s="218">
        <v>9</v>
      </c>
      <c r="B15" s="226" t="s">
        <v>444</v>
      </c>
      <c r="C15" s="220" t="s">
        <v>445</v>
      </c>
      <c r="D15" s="221" t="s">
        <v>446</v>
      </c>
      <c r="E15" s="233" t="s">
        <v>447</v>
      </c>
    </row>
    <row r="16" spans="1:11" x14ac:dyDescent="0.35">
      <c r="A16" s="218">
        <v>10</v>
      </c>
      <c r="B16" s="226" t="s">
        <v>452</v>
      </c>
      <c r="C16" s="220" t="s">
        <v>453</v>
      </c>
      <c r="D16" s="221" t="s">
        <v>454</v>
      </c>
      <c r="E16" s="89" t="s">
        <v>455</v>
      </c>
      <c r="G16" s="960" t="s">
        <v>170</v>
      </c>
      <c r="H16" s="1186" t="s">
        <v>243</v>
      </c>
      <c r="I16" s="1186"/>
      <c r="J16" s="206" t="s">
        <v>244</v>
      </c>
      <c r="K16" s="207" t="s">
        <v>248</v>
      </c>
    </row>
    <row r="17" spans="1:11" x14ac:dyDescent="0.35">
      <c r="A17" s="218">
        <v>11</v>
      </c>
      <c r="B17" s="226" t="s">
        <v>456</v>
      </c>
      <c r="C17" s="220" t="s">
        <v>457</v>
      </c>
      <c r="D17" s="221" t="s">
        <v>458</v>
      </c>
      <c r="E17" s="89" t="s">
        <v>459</v>
      </c>
      <c r="G17" s="984" t="s">
        <v>188</v>
      </c>
      <c r="H17" s="985" t="s">
        <v>926</v>
      </c>
      <c r="I17" s="986"/>
      <c r="J17" s="212"/>
      <c r="K17" s="83"/>
    </row>
    <row r="18" spans="1:11" x14ac:dyDescent="0.35">
      <c r="A18" s="218">
        <v>12</v>
      </c>
      <c r="B18" s="226" t="s">
        <v>460</v>
      </c>
      <c r="C18" s="220" t="s">
        <v>461</v>
      </c>
      <c r="D18" s="221" t="s">
        <v>458</v>
      </c>
      <c r="E18" s="89" t="s">
        <v>462</v>
      </c>
      <c r="G18" s="218"/>
      <c r="H18" s="222" t="s">
        <v>588</v>
      </c>
      <c r="I18" s="223" t="s">
        <v>589</v>
      </c>
      <c r="J18" s="224" t="s">
        <v>387</v>
      </c>
      <c r="K18" s="86" t="s">
        <v>1561</v>
      </c>
    </row>
    <row r="19" spans="1:11" x14ac:dyDescent="0.35">
      <c r="A19" s="218">
        <v>13</v>
      </c>
      <c r="B19" s="226" t="s">
        <v>463</v>
      </c>
      <c r="C19" s="220" t="s">
        <v>464</v>
      </c>
      <c r="D19" s="221" t="s">
        <v>446</v>
      </c>
      <c r="E19" s="89" t="s">
        <v>465</v>
      </c>
      <c r="G19" s="218">
        <v>1</v>
      </c>
      <c r="H19" s="226" t="s">
        <v>481</v>
      </c>
      <c r="I19" s="220" t="s">
        <v>482</v>
      </c>
      <c r="J19" s="221" t="s">
        <v>1610</v>
      </c>
      <c r="K19" s="89" t="s">
        <v>484</v>
      </c>
    </row>
    <row r="20" spans="1:11" x14ac:dyDescent="0.35">
      <c r="A20" s="218">
        <v>14</v>
      </c>
      <c r="B20" s="226" t="s">
        <v>466</v>
      </c>
      <c r="C20" s="220" t="s">
        <v>467</v>
      </c>
      <c r="D20" s="221" t="s">
        <v>468</v>
      </c>
      <c r="E20" s="89" t="s">
        <v>469</v>
      </c>
      <c r="G20" s="218">
        <v>2</v>
      </c>
      <c r="H20" s="259" t="s">
        <v>548</v>
      </c>
      <c r="I20" s="252" t="s">
        <v>549</v>
      </c>
      <c r="J20" s="221" t="s">
        <v>537</v>
      </c>
      <c r="K20" s="233" t="s">
        <v>550</v>
      </c>
    </row>
    <row r="21" spans="1:11" x14ac:dyDescent="0.35">
      <c r="A21" s="218">
        <v>15</v>
      </c>
      <c r="B21" s="226" t="s">
        <v>474</v>
      </c>
      <c r="C21" s="220" t="s">
        <v>475</v>
      </c>
      <c r="D21" s="221" t="s">
        <v>476</v>
      </c>
      <c r="E21" s="89" t="s">
        <v>1573</v>
      </c>
      <c r="G21" s="242">
        <v>3</v>
      </c>
      <c r="H21" s="243" t="s">
        <v>506</v>
      </c>
      <c r="I21" s="244" t="s">
        <v>507</v>
      </c>
      <c r="J21" s="245" t="s">
        <v>483</v>
      </c>
      <c r="K21" s="246" t="s">
        <v>508</v>
      </c>
    </row>
    <row r="22" spans="1:11" x14ac:dyDescent="0.35">
      <c r="A22" s="218">
        <v>16</v>
      </c>
      <c r="B22" s="226" t="s">
        <v>470</v>
      </c>
      <c r="C22" s="220" t="s">
        <v>471</v>
      </c>
      <c r="D22" s="221" t="s">
        <v>472</v>
      </c>
      <c r="E22" s="89" t="s">
        <v>473</v>
      </c>
    </row>
    <row r="23" spans="1:11" x14ac:dyDescent="0.35">
      <c r="A23" s="242">
        <v>17</v>
      </c>
      <c r="B23" s="983" t="s">
        <v>1574</v>
      </c>
      <c r="C23" s="244" t="s">
        <v>1575</v>
      </c>
      <c r="D23" s="245" t="s">
        <v>472</v>
      </c>
      <c r="E23" s="246" t="s">
        <v>1573</v>
      </c>
    </row>
    <row r="29" spans="1:11" x14ac:dyDescent="0.35">
      <c r="A29" s="960" t="s">
        <v>170</v>
      </c>
      <c r="B29" s="1187" t="s">
        <v>243</v>
      </c>
      <c r="C29" s="1187"/>
      <c r="D29" s="206" t="s">
        <v>244</v>
      </c>
      <c r="E29" s="208" t="s">
        <v>248</v>
      </c>
      <c r="G29" s="960" t="s">
        <v>170</v>
      </c>
      <c r="H29" s="1186" t="s">
        <v>243</v>
      </c>
      <c r="I29" s="1186"/>
      <c r="J29" s="206" t="s">
        <v>244</v>
      </c>
      <c r="K29" s="207" t="s">
        <v>248</v>
      </c>
    </row>
    <row r="30" spans="1:11" x14ac:dyDescent="0.35">
      <c r="A30" s="213"/>
      <c r="B30" s="214" t="s">
        <v>306</v>
      </c>
      <c r="C30" s="215"/>
      <c r="D30" s="216"/>
      <c r="E30" s="217"/>
      <c r="G30" s="247" t="s">
        <v>188</v>
      </c>
      <c r="H30" s="248" t="s">
        <v>307</v>
      </c>
      <c r="I30" s="249"/>
      <c r="J30" s="216"/>
      <c r="K30" s="250"/>
    </row>
    <row r="31" spans="1:11" x14ac:dyDescent="0.35">
      <c r="A31" s="218"/>
      <c r="B31" s="93" t="s">
        <v>259</v>
      </c>
      <c r="C31" s="93" t="s">
        <v>260</v>
      </c>
      <c r="D31" s="221" t="s">
        <v>387</v>
      </c>
      <c r="E31" s="92" t="s">
        <v>262</v>
      </c>
      <c r="G31" s="218"/>
      <c r="H31" s="226" t="s">
        <v>259</v>
      </c>
      <c r="I31" s="220" t="s">
        <v>260</v>
      </c>
      <c r="J31" s="221" t="s">
        <v>387</v>
      </c>
      <c r="K31" s="89" t="s">
        <v>262</v>
      </c>
    </row>
    <row r="32" spans="1:11" x14ac:dyDescent="0.35">
      <c r="A32" s="225">
        <v>1</v>
      </c>
      <c r="B32" s="93" t="s">
        <v>269</v>
      </c>
      <c r="C32" s="93" t="s">
        <v>270</v>
      </c>
      <c r="D32" s="221" t="s">
        <v>388</v>
      </c>
      <c r="E32" s="92" t="s">
        <v>271</v>
      </c>
      <c r="G32" s="218">
        <v>1</v>
      </c>
      <c r="H32" s="226" t="s">
        <v>272</v>
      </c>
      <c r="I32" s="220" t="s">
        <v>273</v>
      </c>
      <c r="J32" s="221" t="s">
        <v>389</v>
      </c>
      <c r="K32" s="89" t="s">
        <v>276</v>
      </c>
    </row>
    <row r="33" spans="1:11" x14ac:dyDescent="0.35">
      <c r="A33" s="225">
        <v>2</v>
      </c>
      <c r="B33" s="93" t="s">
        <v>390</v>
      </c>
      <c r="C33" s="93" t="s">
        <v>391</v>
      </c>
      <c r="D33" s="221" t="s">
        <v>392</v>
      </c>
      <c r="E33" s="92" t="s">
        <v>393</v>
      </c>
      <c r="G33" s="218">
        <v>2</v>
      </c>
      <c r="H33" s="226" t="s">
        <v>477</v>
      </c>
      <c r="I33" s="220" t="s">
        <v>478</v>
      </c>
      <c r="J33" s="221" t="s">
        <v>479</v>
      </c>
      <c r="K33" s="89" t="s">
        <v>480</v>
      </c>
    </row>
    <row r="34" spans="1:11" x14ac:dyDescent="0.35">
      <c r="A34" s="225">
        <v>3</v>
      </c>
      <c r="B34" s="93" t="s">
        <v>398</v>
      </c>
      <c r="C34" s="93" t="s">
        <v>399</v>
      </c>
      <c r="D34" s="221" t="s">
        <v>400</v>
      </c>
      <c r="E34" s="92" t="s">
        <v>401</v>
      </c>
      <c r="G34" s="218">
        <v>3</v>
      </c>
      <c r="H34" s="226" t="s">
        <v>485</v>
      </c>
      <c r="I34" s="220" t="s">
        <v>486</v>
      </c>
      <c r="J34" s="221" t="s">
        <v>479</v>
      </c>
      <c r="K34" s="89" t="s">
        <v>487</v>
      </c>
    </row>
    <row r="35" spans="1:11" x14ac:dyDescent="0.35">
      <c r="A35" s="225">
        <v>4</v>
      </c>
      <c r="B35" s="93" t="s">
        <v>1579</v>
      </c>
      <c r="C35" s="93" t="s">
        <v>405</v>
      </c>
      <c r="D35" s="221" t="s">
        <v>406</v>
      </c>
      <c r="E35" s="92" t="s">
        <v>407</v>
      </c>
      <c r="G35" s="218">
        <v>4</v>
      </c>
      <c r="H35" s="226" t="s">
        <v>497</v>
      </c>
      <c r="I35" s="220" t="s">
        <v>498</v>
      </c>
      <c r="J35" s="221" t="s">
        <v>479</v>
      </c>
      <c r="K35" s="89" t="s">
        <v>499</v>
      </c>
    </row>
    <row r="36" spans="1:11" x14ac:dyDescent="0.35">
      <c r="A36" s="225">
        <v>5</v>
      </c>
      <c r="B36" s="227" t="s">
        <v>410</v>
      </c>
      <c r="C36" s="93" t="s">
        <v>411</v>
      </c>
      <c r="D36" s="221" t="s">
        <v>406</v>
      </c>
      <c r="E36" s="92" t="s">
        <v>412</v>
      </c>
      <c r="G36" s="218">
        <v>5</v>
      </c>
      <c r="H36" s="226" t="s">
        <v>503</v>
      </c>
      <c r="I36" s="220" t="s">
        <v>504</v>
      </c>
      <c r="J36" s="221" t="s">
        <v>479</v>
      </c>
      <c r="K36" s="89" t="s">
        <v>505</v>
      </c>
    </row>
    <row r="37" spans="1:11" x14ac:dyDescent="0.35">
      <c r="A37" s="225">
        <v>6</v>
      </c>
      <c r="B37" s="93" t="s">
        <v>413</v>
      </c>
      <c r="C37" s="93" t="s">
        <v>414</v>
      </c>
      <c r="D37" s="221" t="s">
        <v>415</v>
      </c>
      <c r="E37" s="228" t="s">
        <v>416</v>
      </c>
      <c r="G37" s="218">
        <v>6</v>
      </c>
      <c r="H37" s="226" t="s">
        <v>509</v>
      </c>
      <c r="I37" s="220" t="s">
        <v>510</v>
      </c>
      <c r="J37" s="221" t="s">
        <v>479</v>
      </c>
      <c r="K37" s="89" t="s">
        <v>511</v>
      </c>
    </row>
    <row r="38" spans="1:11" x14ac:dyDescent="0.35">
      <c r="A38" s="225">
        <v>7</v>
      </c>
      <c r="B38" s="93" t="s">
        <v>421</v>
      </c>
      <c r="C38" s="93" t="s">
        <v>422</v>
      </c>
      <c r="D38" s="229" t="s">
        <v>423</v>
      </c>
      <c r="E38" s="92" t="s">
        <v>424</v>
      </c>
      <c r="G38" s="218">
        <v>7</v>
      </c>
      <c r="H38" s="226" t="s">
        <v>515</v>
      </c>
      <c r="I38" s="220" t="s">
        <v>516</v>
      </c>
      <c r="J38" s="221" t="s">
        <v>517</v>
      </c>
      <c r="K38" s="89" t="s">
        <v>518</v>
      </c>
    </row>
    <row r="39" spans="1:11" x14ac:dyDescent="0.35">
      <c r="A39" s="225">
        <v>8</v>
      </c>
      <c r="B39" s="93" t="s">
        <v>429</v>
      </c>
      <c r="C39" s="93" t="s">
        <v>430</v>
      </c>
      <c r="D39" s="221" t="s">
        <v>423</v>
      </c>
      <c r="E39" s="92" t="s">
        <v>431</v>
      </c>
      <c r="G39" s="218">
        <v>8</v>
      </c>
      <c r="H39" s="226" t="s">
        <v>522</v>
      </c>
      <c r="I39" s="220" t="s">
        <v>523</v>
      </c>
      <c r="J39" s="221" t="s">
        <v>517</v>
      </c>
      <c r="K39" s="89" t="s">
        <v>524</v>
      </c>
    </row>
    <row r="40" spans="1:11" x14ac:dyDescent="0.35">
      <c r="A40" s="225">
        <v>9</v>
      </c>
      <c r="B40" s="230" t="s">
        <v>434</v>
      </c>
      <c r="C40" s="230" t="s">
        <v>435</v>
      </c>
      <c r="D40" s="231" t="s">
        <v>436</v>
      </c>
      <c r="E40" s="232" t="s">
        <v>437</v>
      </c>
      <c r="G40" s="218">
        <v>9</v>
      </c>
      <c r="H40" s="253" t="s">
        <v>1580</v>
      </c>
      <c r="I40" s="254" t="s">
        <v>1581</v>
      </c>
      <c r="J40" s="221" t="s">
        <v>479</v>
      </c>
      <c r="K40" s="255" t="s">
        <v>1582</v>
      </c>
    </row>
    <row r="41" spans="1:11" x14ac:dyDescent="0.35">
      <c r="A41" s="225">
        <v>10</v>
      </c>
      <c r="B41" s="230" t="s">
        <v>441</v>
      </c>
      <c r="C41" s="230" t="s">
        <v>442</v>
      </c>
      <c r="D41" s="231" t="s">
        <v>419</v>
      </c>
      <c r="E41" s="232" t="s">
        <v>443</v>
      </c>
      <c r="G41" s="242">
        <v>10</v>
      </c>
      <c r="H41" s="243" t="s">
        <v>525</v>
      </c>
      <c r="I41" s="244" t="s">
        <v>526</v>
      </c>
      <c r="J41" s="245" t="s">
        <v>527</v>
      </c>
      <c r="K41" s="246" t="s">
        <v>528</v>
      </c>
    </row>
    <row r="42" spans="1:11" x14ac:dyDescent="0.35">
      <c r="A42" s="234">
        <v>11</v>
      </c>
      <c r="B42" s="235" t="s">
        <v>448</v>
      </c>
      <c r="C42" s="235" t="s">
        <v>449</v>
      </c>
      <c r="D42" s="236" t="s">
        <v>450</v>
      </c>
      <c r="E42" s="237" t="s">
        <v>451</v>
      </c>
    </row>
    <row r="44" spans="1:11" x14ac:dyDescent="0.35">
      <c r="G44" s="960" t="s">
        <v>170</v>
      </c>
      <c r="H44" s="1186" t="s">
        <v>243</v>
      </c>
      <c r="I44" s="1186"/>
      <c r="J44" s="206" t="s">
        <v>244</v>
      </c>
      <c r="K44" s="207" t="s">
        <v>248</v>
      </c>
    </row>
    <row r="45" spans="1:11" x14ac:dyDescent="0.35">
      <c r="G45" s="247" t="s">
        <v>188</v>
      </c>
      <c r="H45" s="248" t="s">
        <v>924</v>
      </c>
      <c r="I45" s="249"/>
      <c r="J45" s="216"/>
      <c r="K45" s="250"/>
    </row>
    <row r="46" spans="1:11" x14ac:dyDescent="0.35">
      <c r="G46" s="218"/>
      <c r="H46" s="226" t="s">
        <v>259</v>
      </c>
      <c r="I46" s="220" t="s">
        <v>260</v>
      </c>
      <c r="J46" s="221" t="s">
        <v>387</v>
      </c>
      <c r="K46" s="89" t="s">
        <v>262</v>
      </c>
    </row>
    <row r="47" spans="1:11" x14ac:dyDescent="0.35">
      <c r="G47" s="218">
        <v>1</v>
      </c>
      <c r="H47" s="226" t="s">
        <v>491</v>
      </c>
      <c r="I47" s="220" t="s">
        <v>492</v>
      </c>
      <c r="J47" s="221" t="s">
        <v>1610</v>
      </c>
      <c r="K47" s="89" t="s">
        <v>493</v>
      </c>
    </row>
    <row r="48" spans="1:11" x14ac:dyDescent="0.35">
      <c r="G48" s="242">
        <v>2</v>
      </c>
      <c r="H48" s="243" t="s">
        <v>525</v>
      </c>
      <c r="I48" s="244" t="s">
        <v>526</v>
      </c>
      <c r="J48" s="245" t="s">
        <v>527</v>
      </c>
      <c r="K48" s="246" t="s">
        <v>528</v>
      </c>
    </row>
    <row r="57" spans="1:11" x14ac:dyDescent="0.35">
      <c r="A57" s="961" t="s">
        <v>170</v>
      </c>
      <c r="B57" s="1188" t="s">
        <v>243</v>
      </c>
      <c r="C57" s="1188"/>
      <c r="D57" s="257" t="s">
        <v>244</v>
      </c>
      <c r="E57" s="258" t="s">
        <v>248</v>
      </c>
      <c r="G57" s="960" t="s">
        <v>170</v>
      </c>
      <c r="H57" s="1187" t="s">
        <v>243</v>
      </c>
      <c r="I57" s="1187"/>
      <c r="J57" s="206" t="s">
        <v>244</v>
      </c>
      <c r="K57" s="208" t="s">
        <v>248</v>
      </c>
    </row>
    <row r="58" spans="1:11" x14ac:dyDescent="0.35">
      <c r="A58" s="247" t="s">
        <v>188</v>
      </c>
      <c r="B58" s="248" t="s">
        <v>529</v>
      </c>
      <c r="C58" s="249"/>
      <c r="D58" s="216"/>
      <c r="E58" s="250"/>
      <c r="G58" s="247" t="s">
        <v>188</v>
      </c>
      <c r="H58" s="214" t="s">
        <v>309</v>
      </c>
      <c r="I58" s="215"/>
      <c r="J58" s="216"/>
      <c r="K58" s="217"/>
    </row>
    <row r="59" spans="1:11" x14ac:dyDescent="0.35">
      <c r="A59" s="218"/>
      <c r="B59" s="222" t="s">
        <v>588</v>
      </c>
      <c r="C59" s="223" t="s">
        <v>589</v>
      </c>
      <c r="D59" s="224" t="s">
        <v>387</v>
      </c>
      <c r="E59" s="86" t="s">
        <v>1561</v>
      </c>
      <c r="G59" s="218"/>
      <c r="H59" s="987" t="s">
        <v>255</v>
      </c>
      <c r="I59" s="223" t="s">
        <v>256</v>
      </c>
      <c r="J59" s="224" t="s">
        <v>387</v>
      </c>
      <c r="K59" s="86" t="s">
        <v>258</v>
      </c>
    </row>
    <row r="60" spans="1:11" x14ac:dyDescent="0.35">
      <c r="A60" s="218">
        <v>1</v>
      </c>
      <c r="B60" s="226" t="s">
        <v>283</v>
      </c>
      <c r="C60" s="220" t="s">
        <v>284</v>
      </c>
      <c r="D60" s="221" t="s">
        <v>389</v>
      </c>
      <c r="E60" s="89" t="s">
        <v>286</v>
      </c>
      <c r="G60" s="218">
        <v>1</v>
      </c>
      <c r="H60" s="93" t="s">
        <v>281</v>
      </c>
      <c r="I60" s="93" t="s">
        <v>282</v>
      </c>
      <c r="J60" s="221" t="s">
        <v>388</v>
      </c>
      <c r="K60" s="92" t="s">
        <v>530</v>
      </c>
    </row>
    <row r="61" spans="1:11" x14ac:dyDescent="0.35">
      <c r="A61" s="218">
        <v>2</v>
      </c>
      <c r="B61" s="226" t="s">
        <v>535</v>
      </c>
      <c r="C61" s="220" t="s">
        <v>536</v>
      </c>
      <c r="D61" s="221" t="s">
        <v>537</v>
      </c>
      <c r="E61" s="89" t="s">
        <v>538</v>
      </c>
      <c r="G61" s="218">
        <v>2</v>
      </c>
      <c r="H61" s="93" t="s">
        <v>531</v>
      </c>
      <c r="I61" s="93" t="s">
        <v>532</v>
      </c>
      <c r="J61" s="221" t="s">
        <v>533</v>
      </c>
      <c r="K61" s="92" t="s">
        <v>534</v>
      </c>
    </row>
    <row r="62" spans="1:11" x14ac:dyDescent="0.35">
      <c r="A62" s="218">
        <v>3</v>
      </c>
      <c r="B62" s="226" t="s">
        <v>542</v>
      </c>
      <c r="C62" s="220" t="s">
        <v>543</v>
      </c>
      <c r="D62" s="221" t="s">
        <v>537</v>
      </c>
      <c r="E62" s="89" t="s">
        <v>544</v>
      </c>
      <c r="G62" s="218">
        <v>3</v>
      </c>
      <c r="H62" s="93" t="s">
        <v>539</v>
      </c>
      <c r="I62" s="93" t="s">
        <v>540</v>
      </c>
      <c r="J62" s="221" t="s">
        <v>533</v>
      </c>
      <c r="K62" s="92" t="s">
        <v>541</v>
      </c>
    </row>
    <row r="63" spans="1:11" x14ac:dyDescent="0.35">
      <c r="A63" s="218">
        <v>4</v>
      </c>
      <c r="B63" s="259" t="s">
        <v>548</v>
      </c>
      <c r="C63" s="252" t="s">
        <v>549</v>
      </c>
      <c r="D63" s="221" t="s">
        <v>537</v>
      </c>
      <c r="E63" s="233" t="s">
        <v>550</v>
      </c>
      <c r="G63" s="218">
        <v>4</v>
      </c>
      <c r="H63" s="93" t="s">
        <v>545</v>
      </c>
      <c r="I63" s="93" t="s">
        <v>546</v>
      </c>
      <c r="J63" s="221" t="s">
        <v>533</v>
      </c>
      <c r="K63" s="92" t="s">
        <v>547</v>
      </c>
    </row>
    <row r="64" spans="1:11" x14ac:dyDescent="0.35">
      <c r="A64" s="218">
        <v>5</v>
      </c>
      <c r="B64" s="226" t="s">
        <v>554</v>
      </c>
      <c r="C64" s="220" t="s">
        <v>555</v>
      </c>
      <c r="D64" s="221" t="s">
        <v>537</v>
      </c>
      <c r="E64" s="89" t="s">
        <v>556</v>
      </c>
      <c r="G64" s="218">
        <v>5</v>
      </c>
      <c r="H64" s="93" t="s">
        <v>551</v>
      </c>
      <c r="I64" s="93" t="s">
        <v>552</v>
      </c>
      <c r="J64" s="221" t="s">
        <v>533</v>
      </c>
      <c r="K64" s="92" t="s">
        <v>553</v>
      </c>
    </row>
    <row r="65" spans="1:11" x14ac:dyDescent="0.35">
      <c r="A65" s="218">
        <v>6</v>
      </c>
      <c r="B65" s="226" t="s">
        <v>560</v>
      </c>
      <c r="C65" s="220" t="s">
        <v>561</v>
      </c>
      <c r="D65" s="221" t="s">
        <v>537</v>
      </c>
      <c r="E65" s="89" t="s">
        <v>562</v>
      </c>
      <c r="G65" s="218">
        <v>6</v>
      </c>
      <c r="H65" s="93" t="s">
        <v>557</v>
      </c>
      <c r="I65" s="93" t="s">
        <v>558</v>
      </c>
      <c r="J65" s="221" t="s">
        <v>533</v>
      </c>
      <c r="K65" s="92" t="s">
        <v>559</v>
      </c>
    </row>
    <row r="66" spans="1:11" x14ac:dyDescent="0.35">
      <c r="A66" s="218">
        <v>7</v>
      </c>
      <c r="B66" s="226" t="s">
        <v>566</v>
      </c>
      <c r="C66" s="220" t="s">
        <v>567</v>
      </c>
      <c r="D66" s="221" t="s">
        <v>537</v>
      </c>
      <c r="E66" s="89" t="s">
        <v>568</v>
      </c>
      <c r="G66" s="218">
        <v>7</v>
      </c>
      <c r="H66" s="230" t="s">
        <v>569</v>
      </c>
      <c r="I66" s="230" t="s">
        <v>570</v>
      </c>
      <c r="J66" s="231" t="s">
        <v>571</v>
      </c>
      <c r="K66" s="232" t="s">
        <v>1589</v>
      </c>
    </row>
    <row r="67" spans="1:11" x14ac:dyDescent="0.35">
      <c r="A67" s="218">
        <v>8</v>
      </c>
      <c r="B67" s="226" t="s">
        <v>572</v>
      </c>
      <c r="C67" s="220" t="s">
        <v>573</v>
      </c>
      <c r="D67" s="221" t="s">
        <v>537</v>
      </c>
      <c r="E67" s="89" t="s">
        <v>574</v>
      </c>
      <c r="G67" s="218">
        <v>8</v>
      </c>
      <c r="H67" s="230" t="s">
        <v>563</v>
      </c>
      <c r="I67" s="230" t="s">
        <v>564</v>
      </c>
      <c r="J67" s="231" t="s">
        <v>446</v>
      </c>
      <c r="K67" s="232" t="s">
        <v>565</v>
      </c>
    </row>
    <row r="68" spans="1:11" x14ac:dyDescent="0.35">
      <c r="A68" s="218">
        <v>9</v>
      </c>
      <c r="B68" s="226" t="s">
        <v>1583</v>
      </c>
      <c r="C68" s="220" t="s">
        <v>1584</v>
      </c>
      <c r="D68" s="221" t="s">
        <v>537</v>
      </c>
      <c r="E68" s="89" t="s">
        <v>1585</v>
      </c>
      <c r="G68" s="242">
        <v>9</v>
      </c>
      <c r="H68" s="96" t="s">
        <v>1590</v>
      </c>
      <c r="I68" s="96" t="s">
        <v>1591</v>
      </c>
      <c r="J68" s="245" t="s">
        <v>1592</v>
      </c>
      <c r="K68" s="256" t="s">
        <v>1593</v>
      </c>
    </row>
    <row r="69" spans="1:11" x14ac:dyDescent="0.35">
      <c r="A69" s="218">
        <v>10</v>
      </c>
      <c r="B69" s="226" t="s">
        <v>1586</v>
      </c>
      <c r="C69" s="220" t="s">
        <v>1587</v>
      </c>
      <c r="D69" s="221" t="s">
        <v>537</v>
      </c>
      <c r="E69" s="89" t="s">
        <v>1588</v>
      </c>
    </row>
    <row r="70" spans="1:11" x14ac:dyDescent="0.35">
      <c r="A70" s="218">
        <v>11</v>
      </c>
      <c r="B70" s="226" t="s">
        <v>575</v>
      </c>
      <c r="C70" s="220" t="s">
        <v>576</v>
      </c>
      <c r="D70" s="221" t="s">
        <v>419</v>
      </c>
      <c r="E70" s="89" t="s">
        <v>577</v>
      </c>
    </row>
    <row r="71" spans="1:11" x14ac:dyDescent="0.35">
      <c r="A71" s="242">
        <v>12</v>
      </c>
      <c r="B71" s="243" t="s">
        <v>578</v>
      </c>
      <c r="C71" s="244" t="s">
        <v>579</v>
      </c>
      <c r="D71" s="245" t="s">
        <v>419</v>
      </c>
      <c r="E71" s="246" t="s">
        <v>580</v>
      </c>
    </row>
    <row r="73" spans="1:11" x14ac:dyDescent="0.35">
      <c r="G73" s="960" t="s">
        <v>170</v>
      </c>
      <c r="H73" s="1186" t="s">
        <v>243</v>
      </c>
      <c r="I73" s="1186"/>
      <c r="J73" s="206" t="s">
        <v>244</v>
      </c>
      <c r="K73" s="207" t="s">
        <v>248</v>
      </c>
    </row>
    <row r="74" spans="1:11" x14ac:dyDescent="0.35">
      <c r="G74" s="247" t="s">
        <v>188</v>
      </c>
      <c r="H74" s="248" t="s">
        <v>311</v>
      </c>
      <c r="I74" s="249"/>
      <c r="J74" s="216"/>
      <c r="K74" s="250"/>
    </row>
    <row r="75" spans="1:11" x14ac:dyDescent="0.35">
      <c r="G75" s="218">
        <v>1</v>
      </c>
      <c r="H75" s="226" t="s">
        <v>287</v>
      </c>
      <c r="I75" s="220" t="s">
        <v>288</v>
      </c>
      <c r="J75" s="221" t="s">
        <v>581</v>
      </c>
      <c r="K75" s="89" t="s">
        <v>291</v>
      </c>
    </row>
    <row r="76" spans="1:11" x14ac:dyDescent="0.35">
      <c r="G76" s="218">
        <v>2</v>
      </c>
      <c r="H76" s="226" t="s">
        <v>582</v>
      </c>
      <c r="I76" s="220" t="s">
        <v>583</v>
      </c>
      <c r="J76" s="231" t="s">
        <v>584</v>
      </c>
      <c r="K76" s="89" t="s">
        <v>585</v>
      </c>
    </row>
    <row r="77" spans="1:11" x14ac:dyDescent="0.35">
      <c r="G77" s="242">
        <v>3</v>
      </c>
      <c r="H77" s="243" t="s">
        <v>485</v>
      </c>
      <c r="I77" s="244" t="s">
        <v>586</v>
      </c>
      <c r="J77" s="245" t="s">
        <v>584</v>
      </c>
      <c r="K77" s="246" t="s">
        <v>587</v>
      </c>
    </row>
  </sheetData>
  <mergeCells count="9">
    <mergeCell ref="B3:C3"/>
    <mergeCell ref="H3:I3"/>
    <mergeCell ref="H73:I73"/>
    <mergeCell ref="H16:I16"/>
    <mergeCell ref="B29:C29"/>
    <mergeCell ref="H29:I29"/>
    <mergeCell ref="H44:I44"/>
    <mergeCell ref="B57:C57"/>
    <mergeCell ref="H57:I57"/>
  </mergeCells>
  <pageMargins left="0.59055118110236227" right="0.19685039370078741" top="0.59055118110236227" bottom="0.19685039370078741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4"/>
  <sheetViews>
    <sheetView zoomScaleNormal="100" workbookViewId="0">
      <pane xSplit="1" ySplit="5" topLeftCell="B12" activePane="bottomRight" state="frozen"/>
      <selection activeCell="C6" sqref="C6"/>
      <selection pane="topRight" activeCell="C6" sqref="C6"/>
      <selection pane="bottomLeft" activeCell="C6" sqref="C6"/>
      <selection pane="bottomRight" activeCell="E21" sqref="E21"/>
    </sheetView>
  </sheetViews>
  <sheetFormatPr defaultRowHeight="18.75" x14ac:dyDescent="0.3"/>
  <cols>
    <col min="1" max="1" width="26.375" style="107" customWidth="1"/>
    <col min="2" max="8" width="6.875" style="107" customWidth="1"/>
    <col min="9" max="9" width="10" style="107" customWidth="1"/>
    <col min="10" max="18" width="5.875" style="107" customWidth="1"/>
    <col min="19" max="16384" width="9" style="107"/>
  </cols>
  <sheetData>
    <row r="1" spans="1:18" ht="21" x14ac:dyDescent="0.35">
      <c r="Q1" s="990"/>
      <c r="R1" s="991"/>
    </row>
    <row r="2" spans="1:18" ht="23.25" x14ac:dyDescent="0.35">
      <c r="A2" s="992" t="s">
        <v>292</v>
      </c>
    </row>
    <row r="3" spans="1:18" ht="19.5" customHeight="1" x14ac:dyDescent="0.3">
      <c r="A3" s="993" t="s">
        <v>293</v>
      </c>
      <c r="B3" s="994" t="s">
        <v>294</v>
      </c>
      <c r="C3" s="995"/>
      <c r="D3" s="995"/>
      <c r="E3" s="996"/>
      <c r="F3" s="1133" t="s">
        <v>173</v>
      </c>
      <c r="G3" s="1134"/>
      <c r="H3" s="1135"/>
      <c r="I3" s="1072" t="s">
        <v>295</v>
      </c>
      <c r="J3" s="997" t="s">
        <v>296</v>
      </c>
      <c r="K3" s="995"/>
      <c r="L3" s="995"/>
      <c r="M3" s="996"/>
      <c r="N3" s="994" t="s">
        <v>297</v>
      </c>
      <c r="O3" s="996"/>
      <c r="P3" s="1133" t="s">
        <v>322</v>
      </c>
      <c r="Q3" s="1134"/>
      <c r="R3" s="1136"/>
    </row>
    <row r="4" spans="1:18" ht="19.5" customHeight="1" x14ac:dyDescent="0.3">
      <c r="A4" s="998"/>
      <c r="B4" s="994" t="s">
        <v>298</v>
      </c>
      <c r="C4" s="995"/>
      <c r="D4" s="995" t="s">
        <v>299</v>
      </c>
      <c r="E4" s="996"/>
      <c r="F4" s="1137" t="s">
        <v>294</v>
      </c>
      <c r="G4" s="1138"/>
      <c r="H4" s="1139"/>
      <c r="I4" s="1072" t="s">
        <v>300</v>
      </c>
      <c r="J4" s="997" t="s">
        <v>300</v>
      </c>
      <c r="K4" s="995"/>
      <c r="L4" s="995" t="s">
        <v>301</v>
      </c>
      <c r="M4" s="996"/>
      <c r="N4" s="994" t="s">
        <v>301</v>
      </c>
      <c r="O4" s="996"/>
      <c r="P4" s="999"/>
      <c r="Q4" s="1000"/>
      <c r="R4" s="1001"/>
    </row>
    <row r="5" spans="1:18" ht="19.5" customHeight="1" x14ac:dyDescent="0.3">
      <c r="A5" s="1002" t="s">
        <v>302</v>
      </c>
      <c r="B5" s="1003" t="s">
        <v>303</v>
      </c>
      <c r="C5" s="1004" t="s">
        <v>304</v>
      </c>
      <c r="D5" s="1004" t="s">
        <v>303</v>
      </c>
      <c r="E5" s="1005" t="s">
        <v>304</v>
      </c>
      <c r="F5" s="1006" t="s">
        <v>303</v>
      </c>
      <c r="G5" s="1004" t="s">
        <v>304</v>
      </c>
      <c r="H5" s="1063" t="s">
        <v>173</v>
      </c>
      <c r="I5" s="1073" t="s">
        <v>304</v>
      </c>
      <c r="J5" s="1006" t="s">
        <v>303</v>
      </c>
      <c r="K5" s="1004" t="s">
        <v>304</v>
      </c>
      <c r="L5" s="1004" t="s">
        <v>303</v>
      </c>
      <c r="M5" s="1005" t="s">
        <v>304</v>
      </c>
      <c r="N5" s="1003" t="s">
        <v>303</v>
      </c>
      <c r="O5" s="1005" t="s">
        <v>304</v>
      </c>
      <c r="P5" s="1006" t="s">
        <v>303</v>
      </c>
      <c r="Q5" s="1004" t="s">
        <v>304</v>
      </c>
      <c r="R5" s="1005" t="s">
        <v>173</v>
      </c>
    </row>
    <row r="6" spans="1:18" s="1015" customFormat="1" ht="19.5" customHeight="1" x14ac:dyDescent="0.3">
      <c r="A6" s="1007" t="s">
        <v>1604</v>
      </c>
      <c r="B6" s="1008">
        <v>4</v>
      </c>
      <c r="C6" s="1009"/>
      <c r="D6" s="1009"/>
      <c r="E6" s="1010"/>
      <c r="F6" s="1011">
        <f t="shared" ref="F6:G16" si="0">B6+D6</f>
        <v>4</v>
      </c>
      <c r="G6" s="1012"/>
      <c r="H6" s="1064">
        <f>SUM(F6:G6)</f>
        <v>4</v>
      </c>
      <c r="I6" s="1074"/>
      <c r="J6" s="1014"/>
      <c r="K6" s="1009"/>
      <c r="L6" s="1009"/>
      <c r="M6" s="1010"/>
      <c r="N6" s="1008"/>
      <c r="O6" s="1010"/>
      <c r="P6" s="1011"/>
      <c r="Q6" s="1012"/>
      <c r="R6" s="1013">
        <f>SUM(P6:Q6)</f>
        <v>0</v>
      </c>
    </row>
    <row r="7" spans="1:18" ht="19.5" customHeight="1" x14ac:dyDescent="0.3">
      <c r="A7" s="1016" t="s">
        <v>305</v>
      </c>
      <c r="B7" s="1017"/>
      <c r="C7" s="1018">
        <v>3</v>
      </c>
      <c r="D7" s="1018">
        <v>1</v>
      </c>
      <c r="E7" s="1019">
        <v>3</v>
      </c>
      <c r="F7" s="1020">
        <f t="shared" si="0"/>
        <v>1</v>
      </c>
      <c r="G7" s="1021">
        <f t="shared" si="0"/>
        <v>6</v>
      </c>
      <c r="H7" s="1065">
        <f t="shared" ref="H7:H16" si="1">SUM(F7:G7)</f>
        <v>7</v>
      </c>
      <c r="I7" s="1075">
        <v>1</v>
      </c>
      <c r="J7" s="989"/>
      <c r="K7" s="1018"/>
      <c r="L7" s="1018">
        <v>4</v>
      </c>
      <c r="M7" s="1019">
        <v>1</v>
      </c>
      <c r="N7" s="1017">
        <v>2</v>
      </c>
      <c r="O7" s="1019">
        <v>2</v>
      </c>
      <c r="P7" s="1020">
        <f t="shared" ref="P7:Q12" si="2">N7+L7+J7</f>
        <v>6</v>
      </c>
      <c r="Q7" s="1021">
        <f>O7+M7+K7</f>
        <v>3</v>
      </c>
      <c r="R7" s="1022">
        <f t="shared" ref="R7:R17" si="3">SUM(P7:Q7)</f>
        <v>9</v>
      </c>
    </row>
    <row r="8" spans="1:18" ht="19.5" customHeight="1" x14ac:dyDescent="0.3">
      <c r="A8" s="1016" t="s">
        <v>308</v>
      </c>
      <c r="B8" s="1017"/>
      <c r="C8" s="1018">
        <v>6</v>
      </c>
      <c r="D8" s="1018">
        <v>1</v>
      </c>
      <c r="E8" s="1019"/>
      <c r="F8" s="1020">
        <f>B8+D8</f>
        <v>1</v>
      </c>
      <c r="G8" s="1021">
        <f>C8+E8</f>
        <v>6</v>
      </c>
      <c r="H8" s="1065">
        <f>SUM(F8:G8)</f>
        <v>7</v>
      </c>
      <c r="I8" s="1075"/>
      <c r="J8" s="989">
        <v>1</v>
      </c>
      <c r="K8" s="1018"/>
      <c r="L8" s="1018"/>
      <c r="M8" s="1019"/>
      <c r="N8" s="1017"/>
      <c r="O8" s="1019"/>
      <c r="P8" s="1020">
        <f>N8+L8+J8</f>
        <v>1</v>
      </c>
      <c r="Q8" s="1021"/>
      <c r="R8" s="1022">
        <f>SUM(P8:Q8)</f>
        <v>1</v>
      </c>
    </row>
    <row r="9" spans="1:18" ht="19.5" customHeight="1" x14ac:dyDescent="0.3">
      <c r="A9" s="1023" t="s">
        <v>922</v>
      </c>
      <c r="B9" s="1024"/>
      <c r="C9" s="1025"/>
      <c r="D9" s="1025">
        <v>1</v>
      </c>
      <c r="E9" s="1026"/>
      <c r="F9" s="1027">
        <v>1</v>
      </c>
      <c r="G9" s="1028"/>
      <c r="H9" s="1066">
        <v>1</v>
      </c>
      <c r="I9" s="1076"/>
      <c r="J9" s="1030"/>
      <c r="K9" s="1025"/>
      <c r="L9" s="1025"/>
      <c r="M9" s="1026"/>
      <c r="N9" s="1024"/>
      <c r="O9" s="1026"/>
      <c r="P9" s="1027"/>
      <c r="Q9" s="1028"/>
      <c r="R9" s="1029"/>
    </row>
    <row r="10" spans="1:18" ht="19.5" customHeight="1" x14ac:dyDescent="0.3">
      <c r="A10" s="1031" t="s">
        <v>923</v>
      </c>
      <c r="B10" s="1032"/>
      <c r="C10" s="1033"/>
      <c r="D10" s="1033"/>
      <c r="E10" s="1034"/>
      <c r="F10" s="1035"/>
      <c r="G10" s="1036"/>
      <c r="H10" s="1067"/>
      <c r="I10" s="1077"/>
      <c r="J10" s="1038"/>
      <c r="K10" s="1033"/>
      <c r="L10" s="1033"/>
      <c r="M10" s="1034"/>
      <c r="N10" s="1032"/>
      <c r="O10" s="1034"/>
      <c r="P10" s="1035"/>
      <c r="Q10" s="1036"/>
      <c r="R10" s="1037"/>
    </row>
    <row r="11" spans="1:18" ht="19.5" customHeight="1" x14ac:dyDescent="0.3">
      <c r="A11" s="101" t="s">
        <v>306</v>
      </c>
      <c r="B11" s="1017">
        <v>1</v>
      </c>
      <c r="C11" s="1018">
        <v>1</v>
      </c>
      <c r="D11" s="1018">
        <v>3</v>
      </c>
      <c r="E11" s="1019">
        <v>4</v>
      </c>
      <c r="F11" s="1020">
        <f t="shared" si="0"/>
        <v>4</v>
      </c>
      <c r="G11" s="1021">
        <f t="shared" si="0"/>
        <v>5</v>
      </c>
      <c r="H11" s="1065">
        <f t="shared" si="1"/>
        <v>9</v>
      </c>
      <c r="I11" s="1075"/>
      <c r="J11" s="989"/>
      <c r="K11" s="1018">
        <v>1</v>
      </c>
      <c r="L11" s="1018"/>
      <c r="M11" s="1019">
        <v>1</v>
      </c>
      <c r="N11" s="1017"/>
      <c r="O11" s="1019"/>
      <c r="P11" s="1020"/>
      <c r="Q11" s="1021">
        <f t="shared" si="2"/>
        <v>2</v>
      </c>
      <c r="R11" s="1022">
        <f t="shared" si="3"/>
        <v>2</v>
      </c>
    </row>
    <row r="12" spans="1:18" ht="19.5" customHeight="1" x14ac:dyDescent="0.3">
      <c r="A12" s="1016" t="s">
        <v>307</v>
      </c>
      <c r="B12" s="1017">
        <v>2</v>
      </c>
      <c r="C12" s="1018">
        <v>3</v>
      </c>
      <c r="D12" s="1018"/>
      <c r="E12" s="1019">
        <v>4</v>
      </c>
      <c r="F12" s="1020">
        <f t="shared" si="0"/>
        <v>2</v>
      </c>
      <c r="G12" s="1021">
        <f t="shared" si="0"/>
        <v>7</v>
      </c>
      <c r="H12" s="1065">
        <f t="shared" si="1"/>
        <v>9</v>
      </c>
      <c r="I12" s="1075">
        <v>1</v>
      </c>
      <c r="J12" s="989"/>
      <c r="K12" s="1018"/>
      <c r="L12" s="1018"/>
      <c r="M12" s="1019">
        <v>1</v>
      </c>
      <c r="N12" s="1017"/>
      <c r="O12" s="1019"/>
      <c r="P12" s="1020"/>
      <c r="Q12" s="1021">
        <f t="shared" si="2"/>
        <v>1</v>
      </c>
      <c r="R12" s="1022">
        <f t="shared" si="3"/>
        <v>1</v>
      </c>
    </row>
    <row r="13" spans="1:18" x14ac:dyDescent="0.3">
      <c r="A13" s="1082" t="s">
        <v>924</v>
      </c>
      <c r="B13" s="1017"/>
      <c r="C13" s="1018">
        <v>1</v>
      </c>
      <c r="D13" s="1018"/>
      <c r="E13" s="1019"/>
      <c r="F13" s="1027"/>
      <c r="G13" s="1028">
        <v>1</v>
      </c>
      <c r="H13" s="1066">
        <v>1</v>
      </c>
      <c r="I13" s="1075"/>
      <c r="J13" s="989"/>
      <c r="K13" s="1018"/>
      <c r="L13" s="1018"/>
      <c r="M13" s="1019"/>
      <c r="N13" s="1017"/>
      <c r="O13" s="1019"/>
      <c r="P13" s="1020"/>
      <c r="Q13" s="1021"/>
      <c r="R13" s="1022"/>
    </row>
    <row r="14" spans="1:18" x14ac:dyDescent="0.3">
      <c r="A14" s="1016" t="s">
        <v>310</v>
      </c>
      <c r="B14" s="1017">
        <v>4</v>
      </c>
      <c r="C14" s="1018">
        <v>6</v>
      </c>
      <c r="D14" s="1018"/>
      <c r="E14" s="1019">
        <v>2</v>
      </c>
      <c r="F14" s="1020">
        <f>B14+D14</f>
        <v>4</v>
      </c>
      <c r="G14" s="1021">
        <f>C14+E14</f>
        <v>8</v>
      </c>
      <c r="H14" s="1065">
        <f>SUM(F14:G14)</f>
        <v>12</v>
      </c>
      <c r="I14" s="1075"/>
      <c r="J14" s="989"/>
      <c r="K14" s="1018"/>
      <c r="L14" s="1018"/>
      <c r="M14" s="1019"/>
      <c r="N14" s="1017"/>
      <c r="O14" s="1019"/>
      <c r="P14" s="1020"/>
      <c r="Q14" s="1021"/>
      <c r="R14" s="1022"/>
    </row>
    <row r="15" spans="1:18" ht="19.5" customHeight="1" x14ac:dyDescent="0.3">
      <c r="A15" s="1016" t="s">
        <v>309</v>
      </c>
      <c r="B15" s="1017"/>
      <c r="C15" s="1018">
        <v>3</v>
      </c>
      <c r="D15" s="1018">
        <v>1</v>
      </c>
      <c r="E15" s="1019">
        <v>3</v>
      </c>
      <c r="F15" s="1020">
        <f t="shared" si="0"/>
        <v>1</v>
      </c>
      <c r="G15" s="1021">
        <f t="shared" si="0"/>
        <v>6</v>
      </c>
      <c r="H15" s="1065">
        <f t="shared" si="1"/>
        <v>7</v>
      </c>
      <c r="I15" s="1075"/>
      <c r="J15" s="989"/>
      <c r="K15" s="1018"/>
      <c r="L15" s="989">
        <v>1</v>
      </c>
      <c r="M15" s="1019"/>
      <c r="N15" s="1017"/>
      <c r="O15" s="1019">
        <v>1</v>
      </c>
      <c r="P15" s="1020">
        <v>1</v>
      </c>
      <c r="Q15" s="1021">
        <v>1</v>
      </c>
      <c r="R15" s="1022">
        <f t="shared" si="3"/>
        <v>2</v>
      </c>
    </row>
    <row r="16" spans="1:18" x14ac:dyDescent="0.3">
      <c r="A16" s="1039" t="s">
        <v>311</v>
      </c>
      <c r="B16" s="1040">
        <v>1</v>
      </c>
      <c r="C16" s="1041">
        <v>1</v>
      </c>
      <c r="D16" s="1041"/>
      <c r="E16" s="1042">
        <v>1</v>
      </c>
      <c r="F16" s="1003">
        <f t="shared" si="0"/>
        <v>1</v>
      </c>
      <c r="G16" s="1004">
        <f t="shared" si="0"/>
        <v>2</v>
      </c>
      <c r="H16" s="1068">
        <f t="shared" si="1"/>
        <v>3</v>
      </c>
      <c r="I16" s="1078"/>
      <c r="J16" s="1043"/>
      <c r="K16" s="1041"/>
      <c r="L16" s="1041"/>
      <c r="M16" s="1042"/>
      <c r="N16" s="1040"/>
      <c r="O16" s="1026"/>
      <c r="P16" s="1003"/>
      <c r="Q16" s="1004"/>
      <c r="R16" s="1005"/>
    </row>
    <row r="17" spans="1:18" ht="18" customHeight="1" x14ac:dyDescent="0.3">
      <c r="A17" s="1140" t="s">
        <v>173</v>
      </c>
      <c r="B17" s="1044">
        <f t="shared" ref="B17:Q17" si="4">SUM(B6:B16)</f>
        <v>12</v>
      </c>
      <c r="C17" s="1045">
        <f t="shared" si="4"/>
        <v>24</v>
      </c>
      <c r="D17" s="1045">
        <f t="shared" si="4"/>
        <v>7</v>
      </c>
      <c r="E17" s="106">
        <f t="shared" si="4"/>
        <v>17</v>
      </c>
      <c r="F17" s="1046">
        <f t="shared" si="4"/>
        <v>19</v>
      </c>
      <c r="G17" s="1046">
        <f t="shared" si="4"/>
        <v>41</v>
      </c>
      <c r="H17" s="1069">
        <f t="shared" si="4"/>
        <v>60</v>
      </c>
      <c r="I17" s="1079">
        <f t="shared" si="4"/>
        <v>2</v>
      </c>
      <c r="J17" s="1046">
        <f t="shared" si="4"/>
        <v>1</v>
      </c>
      <c r="K17" s="1045">
        <f t="shared" si="4"/>
        <v>1</v>
      </c>
      <c r="L17" s="1045">
        <f t="shared" si="4"/>
        <v>5</v>
      </c>
      <c r="M17" s="106">
        <f t="shared" si="4"/>
        <v>3</v>
      </c>
      <c r="N17" s="1044">
        <f t="shared" si="4"/>
        <v>2</v>
      </c>
      <c r="O17" s="106">
        <f t="shared" si="4"/>
        <v>3</v>
      </c>
      <c r="P17" s="1046">
        <f t="shared" si="4"/>
        <v>8</v>
      </c>
      <c r="Q17" s="1046">
        <f t="shared" si="4"/>
        <v>7</v>
      </c>
      <c r="R17" s="1005">
        <f t="shared" si="3"/>
        <v>15</v>
      </c>
    </row>
    <row r="18" spans="1:18" ht="18.75" hidden="1" customHeight="1" x14ac:dyDescent="0.3">
      <c r="A18" s="1141"/>
      <c r="B18" s="102">
        <f>B17+C17</f>
        <v>36</v>
      </c>
      <c r="C18" s="103"/>
      <c r="D18" s="103">
        <f>D17+E17</f>
        <v>24</v>
      </c>
      <c r="E18" s="104"/>
      <c r="F18" s="105">
        <f>F17+G17</f>
        <v>60</v>
      </c>
      <c r="G18" s="103"/>
      <c r="H18" s="1070"/>
      <c r="I18" s="1080">
        <f>I17</f>
        <v>2</v>
      </c>
      <c r="J18" s="105">
        <f>J17+K17</f>
        <v>2</v>
      </c>
      <c r="K18" s="103"/>
      <c r="L18" s="105">
        <f>L17+M17</f>
        <v>8</v>
      </c>
      <c r="M18" s="104"/>
      <c r="N18" s="105">
        <f>N17+O17</f>
        <v>5</v>
      </c>
      <c r="O18" s="104"/>
      <c r="P18" s="102">
        <f>R17</f>
        <v>15</v>
      </c>
      <c r="Q18" s="103"/>
      <c r="R18" s="106"/>
    </row>
    <row r="19" spans="1:18" ht="18.75" customHeight="1" x14ac:dyDescent="0.3">
      <c r="A19" s="1047" t="s">
        <v>174</v>
      </c>
      <c r="B19" s="1048">
        <f>B18*100/F18</f>
        <v>60</v>
      </c>
      <c r="C19" s="103"/>
      <c r="D19" s="1049">
        <f>D18*100/F18</f>
        <v>40</v>
      </c>
      <c r="E19" s="104"/>
      <c r="F19" s="1050">
        <f>D19+B19</f>
        <v>100</v>
      </c>
      <c r="G19" s="1049"/>
      <c r="H19" s="1071"/>
      <c r="I19" s="1081">
        <v>100</v>
      </c>
      <c r="J19" s="1051">
        <f>J18*100/P18</f>
        <v>13.333333333333334</v>
      </c>
      <c r="K19" s="1049"/>
      <c r="L19" s="1049">
        <f>L18*100/P18</f>
        <v>53.333333333333336</v>
      </c>
      <c r="M19" s="1052"/>
      <c r="N19" s="1049">
        <f>N18*100/P18</f>
        <v>33.333333333333336</v>
      </c>
      <c r="O19" s="1052"/>
      <c r="P19" s="1053">
        <f>N19+L19+J19</f>
        <v>100</v>
      </c>
      <c r="Q19" s="1054"/>
      <c r="R19" s="1055"/>
    </row>
    <row r="20" spans="1:18" x14ac:dyDescent="0.3">
      <c r="A20" s="1056"/>
      <c r="B20" s="1057"/>
      <c r="C20" s="1058"/>
      <c r="D20" s="1057"/>
      <c r="E20" s="1058"/>
      <c r="F20" s="1059"/>
      <c r="G20" s="1057"/>
      <c r="H20" s="1058"/>
      <c r="I20" s="1057"/>
      <c r="J20" s="1057"/>
      <c r="K20" s="1057"/>
      <c r="L20" s="1057"/>
      <c r="M20" s="1057"/>
      <c r="N20" s="1057"/>
      <c r="O20" s="1057"/>
      <c r="P20" s="1058"/>
      <c r="Q20" s="1058"/>
      <c r="R20" s="1058"/>
    </row>
    <row r="21" spans="1:18" x14ac:dyDescent="0.3">
      <c r="B21" s="1015" t="s">
        <v>312</v>
      </c>
    </row>
    <row r="22" spans="1:18" x14ac:dyDescent="0.3">
      <c r="B22" s="1015" t="s">
        <v>313</v>
      </c>
      <c r="C22" s="1015"/>
      <c r="D22" s="1015"/>
      <c r="E22" s="1015"/>
      <c r="F22" s="1015"/>
      <c r="I22" s="1015"/>
      <c r="J22" s="1015"/>
    </row>
    <row r="23" spans="1:18" x14ac:dyDescent="0.3">
      <c r="B23" s="107" t="s">
        <v>1605</v>
      </c>
      <c r="H23" s="107">
        <v>14</v>
      </c>
      <c r="I23" s="107" t="s">
        <v>314</v>
      </c>
    </row>
    <row r="24" spans="1:18" x14ac:dyDescent="0.3">
      <c r="B24" s="107" t="s">
        <v>1594</v>
      </c>
      <c r="H24" s="107">
        <v>43</v>
      </c>
      <c r="I24" s="107" t="s">
        <v>314</v>
      </c>
    </row>
    <row r="25" spans="1:18" x14ac:dyDescent="0.3">
      <c r="B25" s="1060" t="s">
        <v>315</v>
      </c>
      <c r="H25" s="107">
        <v>2</v>
      </c>
      <c r="I25" s="107" t="s">
        <v>314</v>
      </c>
    </row>
    <row r="26" spans="1:18" s="1015" customFormat="1" x14ac:dyDescent="0.3">
      <c r="B26" s="107" t="s">
        <v>316</v>
      </c>
      <c r="F26" s="107"/>
      <c r="H26" s="107">
        <v>1</v>
      </c>
      <c r="I26" s="107" t="s">
        <v>314</v>
      </c>
      <c r="J26" s="1015" t="s">
        <v>317</v>
      </c>
      <c r="L26" s="1015">
        <f>H23+H24+H25+H26</f>
        <v>60</v>
      </c>
      <c r="M26" s="1015" t="s">
        <v>314</v>
      </c>
    </row>
    <row r="27" spans="1:18" s="1015" customFormat="1" x14ac:dyDescent="0.3">
      <c r="B27" s="107"/>
      <c r="F27" s="107"/>
      <c r="I27" s="107"/>
    </row>
    <row r="28" spans="1:18" s="1015" customFormat="1" x14ac:dyDescent="0.3">
      <c r="B28" s="1015" t="s">
        <v>318</v>
      </c>
      <c r="F28" s="107"/>
      <c r="L28" s="1015">
        <v>2</v>
      </c>
      <c r="M28" s="107" t="s">
        <v>314</v>
      </c>
    </row>
    <row r="29" spans="1:18" s="1015" customFormat="1" x14ac:dyDescent="0.3">
      <c r="B29" s="107"/>
      <c r="F29" s="107"/>
      <c r="I29" s="107"/>
    </row>
    <row r="30" spans="1:18" x14ac:dyDescent="0.3">
      <c r="B30" s="1015" t="s">
        <v>319</v>
      </c>
      <c r="C30" s="1015"/>
      <c r="D30" s="1015"/>
      <c r="E30" s="1015"/>
      <c r="F30" s="1015"/>
      <c r="I30" s="1015"/>
      <c r="J30" s="1061"/>
      <c r="K30" s="1060"/>
      <c r="L30" s="1060"/>
      <c r="M30" s="1060"/>
      <c r="N30" s="1060"/>
      <c r="O30" s="1060"/>
    </row>
    <row r="31" spans="1:18" x14ac:dyDescent="0.3">
      <c r="B31" s="107" t="s">
        <v>320</v>
      </c>
      <c r="H31" s="107">
        <v>10</v>
      </c>
      <c r="I31" s="107" t="s">
        <v>314</v>
      </c>
    </row>
    <row r="32" spans="1:18" x14ac:dyDescent="0.3">
      <c r="B32" s="107" t="s">
        <v>321</v>
      </c>
      <c r="H32" s="107">
        <v>5</v>
      </c>
      <c r="I32" s="107" t="s">
        <v>314</v>
      </c>
      <c r="J32" s="1015" t="s">
        <v>322</v>
      </c>
      <c r="K32" s="1015"/>
      <c r="L32" s="1015">
        <f>H31+H32</f>
        <v>15</v>
      </c>
      <c r="M32" s="107" t="s">
        <v>314</v>
      </c>
    </row>
    <row r="33" spans="2:13" s="1015" customFormat="1" ht="19.5" thickBot="1" x14ac:dyDescent="0.35">
      <c r="B33" s="1015" t="s">
        <v>323</v>
      </c>
      <c r="L33" s="1062">
        <f>SUM(L26:L32)</f>
        <v>77</v>
      </c>
      <c r="M33" s="1015" t="s">
        <v>314</v>
      </c>
    </row>
    <row r="34" spans="2:13" s="1015" customFormat="1" ht="15" customHeight="1" thickTop="1" x14ac:dyDescent="0.3">
      <c r="B34" s="107"/>
      <c r="G34" s="107"/>
      <c r="H34" s="107"/>
    </row>
  </sheetData>
  <mergeCells count="4">
    <mergeCell ref="F3:H3"/>
    <mergeCell ref="P3:R3"/>
    <mergeCell ref="F4:H4"/>
    <mergeCell ref="A17:A18"/>
  </mergeCells>
  <printOptions horizontalCentered="1"/>
  <pageMargins left="0.78740157480314965" right="0.19685039370078741" top="0.39370078740157483" bottom="0.39370078740157483" header="0.39370078740157483" footer="0.62992125984251968"/>
  <pageSetup paperSize="9" scale="90" orientation="landscape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7"/>
  <sheetViews>
    <sheetView zoomScaleNormal="100" workbookViewId="0">
      <selection activeCell="B10" sqref="B10"/>
    </sheetView>
  </sheetViews>
  <sheetFormatPr defaultColWidth="8" defaultRowHeight="21.75" customHeight="1" x14ac:dyDescent="0.35"/>
  <cols>
    <col min="1" max="1" width="8.125" style="108" customWidth="1"/>
    <col min="2" max="2" width="28.875" style="108" customWidth="1"/>
    <col min="3" max="3" width="23.375" style="108" customWidth="1"/>
    <col min="4" max="4" width="16.875" style="108" customWidth="1"/>
    <col min="5" max="5" width="44.375" style="108" customWidth="1"/>
    <col min="6" max="16384" width="8" style="108"/>
  </cols>
  <sheetData>
    <row r="1" spans="1:5" ht="21.75" customHeight="1" x14ac:dyDescent="0.35">
      <c r="E1" s="109"/>
    </row>
    <row r="2" spans="1:5" ht="21.75" customHeight="1" x14ac:dyDescent="0.35">
      <c r="A2" s="110" t="s">
        <v>324</v>
      </c>
      <c r="B2" s="111"/>
      <c r="C2" s="111"/>
      <c r="D2" s="111"/>
    </row>
    <row r="3" spans="1:5" ht="21.75" customHeight="1" x14ac:dyDescent="0.35">
      <c r="A3" s="112" t="s">
        <v>170</v>
      </c>
      <c r="B3" s="113" t="s">
        <v>325</v>
      </c>
      <c r="C3" s="113" t="s">
        <v>171</v>
      </c>
      <c r="D3" s="113" t="s">
        <v>326</v>
      </c>
      <c r="E3" s="113" t="s">
        <v>327</v>
      </c>
    </row>
    <row r="4" spans="1:5" ht="21.75" customHeight="1" x14ac:dyDescent="0.35">
      <c r="A4" s="114">
        <v>1</v>
      </c>
      <c r="B4" s="115" t="s">
        <v>328</v>
      </c>
      <c r="C4" s="115" t="s">
        <v>183</v>
      </c>
      <c r="D4" s="116">
        <v>9</v>
      </c>
      <c r="E4" s="117"/>
    </row>
    <row r="5" spans="1:5" ht="21.75" customHeight="1" x14ac:dyDescent="0.35">
      <c r="A5" s="118">
        <v>2</v>
      </c>
      <c r="B5" s="119" t="s">
        <v>330</v>
      </c>
      <c r="C5" s="119" t="s">
        <v>183</v>
      </c>
      <c r="D5" s="120">
        <v>9</v>
      </c>
      <c r="E5" s="121"/>
    </row>
    <row r="6" spans="1:5" ht="21.75" customHeight="1" x14ac:dyDescent="0.35">
      <c r="A6" s="122">
        <v>3</v>
      </c>
      <c r="B6" s="123" t="s">
        <v>332</v>
      </c>
      <c r="C6" s="123" t="s">
        <v>183</v>
      </c>
      <c r="D6" s="124">
        <v>11</v>
      </c>
      <c r="E6" s="121"/>
    </row>
    <row r="7" spans="1:5" ht="21.75" customHeight="1" x14ac:dyDescent="0.35">
      <c r="A7" s="125">
        <v>4</v>
      </c>
      <c r="B7" s="126" t="s">
        <v>334</v>
      </c>
      <c r="C7" s="127" t="s">
        <v>183</v>
      </c>
      <c r="D7" s="128">
        <v>8</v>
      </c>
      <c r="E7" s="130" t="s">
        <v>338</v>
      </c>
    </row>
    <row r="8" spans="1:5" ht="21.75" customHeight="1" x14ac:dyDescent="0.35">
      <c r="A8" s="118">
        <v>5</v>
      </c>
      <c r="B8" s="129" t="s">
        <v>23</v>
      </c>
      <c r="C8" s="119" t="s">
        <v>183</v>
      </c>
      <c r="D8" s="120">
        <v>3</v>
      </c>
      <c r="E8" s="121"/>
    </row>
    <row r="9" spans="1:5" ht="21.75" customHeight="1" x14ac:dyDescent="0.35">
      <c r="A9" s="125">
        <v>6</v>
      </c>
      <c r="B9" s="119" t="s">
        <v>336</v>
      </c>
      <c r="C9" s="119" t="s">
        <v>183</v>
      </c>
      <c r="D9" s="120">
        <v>8</v>
      </c>
      <c r="E9" s="130"/>
    </row>
    <row r="10" spans="1:5" ht="21.75" customHeight="1" x14ac:dyDescent="0.35">
      <c r="A10" s="118">
        <v>7</v>
      </c>
      <c r="B10" s="119" t="s">
        <v>183</v>
      </c>
      <c r="C10" s="119" t="s">
        <v>183</v>
      </c>
      <c r="D10" s="120">
        <v>6</v>
      </c>
      <c r="E10" s="121"/>
    </row>
    <row r="11" spans="1:5" ht="21.75" customHeight="1" x14ac:dyDescent="0.35">
      <c r="A11" s="131">
        <v>8</v>
      </c>
      <c r="B11" s="123" t="s">
        <v>340</v>
      </c>
      <c r="C11" s="123" t="s">
        <v>183</v>
      </c>
      <c r="D11" s="124">
        <v>8</v>
      </c>
      <c r="E11" s="121"/>
    </row>
    <row r="12" spans="1:5" ht="21.75" customHeight="1" x14ac:dyDescent="0.35">
      <c r="A12" s="114">
        <v>9</v>
      </c>
      <c r="B12" s="135" t="s">
        <v>348</v>
      </c>
      <c r="C12" s="115" t="s">
        <v>185</v>
      </c>
      <c r="D12" s="116">
        <v>7</v>
      </c>
      <c r="E12" s="136"/>
    </row>
    <row r="13" spans="1:5" ht="21.75" customHeight="1" x14ac:dyDescent="0.35">
      <c r="A13" s="118">
        <v>10</v>
      </c>
      <c r="B13" s="129" t="s">
        <v>350</v>
      </c>
      <c r="C13" s="119" t="s">
        <v>185</v>
      </c>
      <c r="D13" s="120">
        <v>7</v>
      </c>
      <c r="E13" s="137"/>
    </row>
    <row r="14" spans="1:5" ht="21.75" customHeight="1" x14ac:dyDescent="0.35">
      <c r="A14" s="125">
        <v>11</v>
      </c>
      <c r="B14" s="119" t="s">
        <v>352</v>
      </c>
      <c r="C14" s="119" t="s">
        <v>185</v>
      </c>
      <c r="D14" s="120">
        <v>7</v>
      </c>
      <c r="E14" s="137"/>
    </row>
    <row r="15" spans="1:5" ht="21.75" customHeight="1" x14ac:dyDescent="0.35">
      <c r="A15" s="118">
        <v>12</v>
      </c>
      <c r="B15" s="133" t="s">
        <v>354</v>
      </c>
      <c r="C15" s="132" t="s">
        <v>185</v>
      </c>
      <c r="D15" s="134">
        <v>5</v>
      </c>
      <c r="E15" s="137"/>
    </row>
    <row r="16" spans="1:5" ht="21.75" customHeight="1" x14ac:dyDescent="0.35">
      <c r="A16" s="125">
        <v>13</v>
      </c>
      <c r="B16" s="119" t="s">
        <v>356</v>
      </c>
      <c r="C16" s="119" t="s">
        <v>185</v>
      </c>
      <c r="D16" s="120">
        <v>8</v>
      </c>
      <c r="E16" s="137"/>
    </row>
    <row r="17" spans="1:5" ht="21.75" customHeight="1" x14ac:dyDescent="0.35">
      <c r="A17" s="118">
        <v>14</v>
      </c>
      <c r="B17" s="119" t="s">
        <v>358</v>
      </c>
      <c r="C17" s="119" t="s">
        <v>185</v>
      </c>
      <c r="D17" s="120">
        <v>6</v>
      </c>
      <c r="E17" s="137"/>
    </row>
    <row r="18" spans="1:5" ht="21.75" customHeight="1" x14ac:dyDescent="0.35">
      <c r="A18" s="131">
        <v>15</v>
      </c>
      <c r="B18" s="123" t="s">
        <v>360</v>
      </c>
      <c r="C18" s="123" t="s">
        <v>185</v>
      </c>
      <c r="D18" s="124">
        <v>8</v>
      </c>
      <c r="E18" s="139" t="s">
        <v>362</v>
      </c>
    </row>
    <row r="19" spans="1:5" ht="21.75" customHeight="1" x14ac:dyDescent="0.35">
      <c r="A19" s="114">
        <v>16</v>
      </c>
      <c r="B19" s="127" t="s">
        <v>363</v>
      </c>
      <c r="C19" s="127" t="s">
        <v>184</v>
      </c>
      <c r="D19" s="128">
        <v>7</v>
      </c>
      <c r="E19" s="137"/>
    </row>
    <row r="20" spans="1:5" ht="21.75" customHeight="1" x14ac:dyDescent="0.35">
      <c r="A20" s="125">
        <v>17</v>
      </c>
      <c r="B20" s="119" t="s">
        <v>365</v>
      </c>
      <c r="C20" s="129" t="s">
        <v>184</v>
      </c>
      <c r="D20" s="120">
        <v>7</v>
      </c>
      <c r="E20" s="137"/>
    </row>
    <row r="21" spans="1:5" ht="21.75" customHeight="1" x14ac:dyDescent="0.35">
      <c r="A21" s="118">
        <v>18</v>
      </c>
      <c r="B21" s="140" t="s">
        <v>367</v>
      </c>
      <c r="C21" s="140" t="s">
        <v>184</v>
      </c>
      <c r="D21" s="124">
        <v>9</v>
      </c>
      <c r="E21" s="137"/>
    </row>
    <row r="22" spans="1:5" ht="21.75" customHeight="1" x14ac:dyDescent="0.35">
      <c r="A22" s="125">
        <v>19</v>
      </c>
      <c r="B22" s="126" t="s">
        <v>342</v>
      </c>
      <c r="C22" s="126" t="s">
        <v>186</v>
      </c>
      <c r="D22" s="128">
        <v>8</v>
      </c>
      <c r="E22" s="117"/>
    </row>
    <row r="23" spans="1:5" ht="21.75" customHeight="1" x14ac:dyDescent="0.35">
      <c r="A23" s="118">
        <v>20</v>
      </c>
      <c r="B23" s="129" t="s">
        <v>344</v>
      </c>
      <c r="C23" s="129" t="s">
        <v>186</v>
      </c>
      <c r="D23" s="120">
        <v>6</v>
      </c>
      <c r="E23" s="121"/>
    </row>
    <row r="24" spans="1:5" ht="21.75" customHeight="1" x14ac:dyDescent="0.35">
      <c r="A24" s="138">
        <v>21</v>
      </c>
      <c r="B24" s="132" t="s">
        <v>346</v>
      </c>
      <c r="C24" s="133" t="s">
        <v>186</v>
      </c>
      <c r="D24" s="134">
        <v>11</v>
      </c>
      <c r="E24" s="130" t="s">
        <v>1557</v>
      </c>
    </row>
    <row r="25" spans="1:5" ht="21.75" customHeight="1" x14ac:dyDescent="0.35">
      <c r="A25" s="114">
        <v>22</v>
      </c>
      <c r="B25" s="135" t="s">
        <v>369</v>
      </c>
      <c r="C25" s="135" t="s">
        <v>187</v>
      </c>
      <c r="D25" s="116">
        <v>6</v>
      </c>
      <c r="E25" s="137"/>
    </row>
    <row r="26" spans="1:5" ht="21.75" customHeight="1" x14ac:dyDescent="0.35">
      <c r="A26" s="125">
        <v>23</v>
      </c>
      <c r="B26" s="129" t="s">
        <v>371</v>
      </c>
      <c r="C26" s="129" t="s">
        <v>187</v>
      </c>
      <c r="D26" s="120">
        <v>7</v>
      </c>
      <c r="E26" s="137"/>
    </row>
    <row r="27" spans="1:5" ht="21.75" customHeight="1" x14ac:dyDescent="0.35">
      <c r="A27" s="122">
        <v>24</v>
      </c>
      <c r="B27" s="140" t="s">
        <v>373</v>
      </c>
      <c r="C27" s="140" t="s">
        <v>187</v>
      </c>
      <c r="D27" s="124">
        <v>7</v>
      </c>
      <c r="E27" s="141"/>
    </row>
  </sheetData>
  <printOptions horizontalCentered="1"/>
  <pageMargins left="0.59055118110236227" right="0.19685039370078741" top="0.39370078740157483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9"/>
  <sheetViews>
    <sheetView zoomScale="110" zoomScaleNormal="110" workbookViewId="0">
      <selection activeCell="B12" sqref="B12"/>
    </sheetView>
  </sheetViews>
  <sheetFormatPr defaultRowHeight="18.75" x14ac:dyDescent="0.3"/>
  <cols>
    <col min="1" max="1" width="5.375" style="589" customWidth="1"/>
    <col min="2" max="2" width="29.375" style="320" customWidth="1"/>
    <col min="3" max="3" width="8.375" style="322" customWidth="1"/>
    <col min="4" max="4" width="8.375" style="320" customWidth="1"/>
    <col min="5" max="14" width="8.375" style="322" customWidth="1"/>
    <col min="15" max="16384" width="9" style="320"/>
  </cols>
  <sheetData>
    <row r="1" spans="1:14" ht="21" x14ac:dyDescent="0.35">
      <c r="J1" s="590"/>
      <c r="N1" s="591"/>
    </row>
    <row r="2" spans="1:14" ht="23.25" x14ac:dyDescent="0.35">
      <c r="B2" s="73" t="s">
        <v>893</v>
      </c>
      <c r="C2" s="592"/>
      <c r="E2" s="592"/>
      <c r="F2" s="592"/>
      <c r="G2" s="592"/>
      <c r="H2" s="592"/>
      <c r="I2" s="592"/>
      <c r="J2" s="592"/>
      <c r="K2" s="592"/>
      <c r="L2" s="592"/>
      <c r="M2" s="592"/>
      <c r="N2" s="592"/>
    </row>
    <row r="3" spans="1:14" ht="20.25" customHeight="1" x14ac:dyDescent="0.3">
      <c r="B3" s="593"/>
      <c r="C3" s="594" t="s">
        <v>886</v>
      </c>
      <c r="D3" s="595"/>
      <c r="E3" s="595"/>
      <c r="F3" s="595"/>
      <c r="G3" s="595"/>
      <c r="H3" s="595"/>
      <c r="I3" s="595"/>
      <c r="J3" s="596"/>
      <c r="K3" s="595"/>
      <c r="L3" s="595"/>
      <c r="M3" s="595"/>
      <c r="N3" s="596"/>
    </row>
    <row r="4" spans="1:14" ht="20.25" customHeight="1" x14ac:dyDescent="0.3">
      <c r="B4" s="597" t="s">
        <v>887</v>
      </c>
      <c r="C4" s="598" t="s">
        <v>600</v>
      </c>
      <c r="D4" s="599"/>
      <c r="E4" s="600"/>
      <c r="F4" s="601"/>
      <c r="G4" s="602" t="s">
        <v>604</v>
      </c>
      <c r="H4" s="599"/>
      <c r="I4" s="599"/>
      <c r="J4" s="600"/>
      <c r="K4" s="598" t="s">
        <v>608</v>
      </c>
      <c r="L4" s="599"/>
      <c r="M4" s="599"/>
      <c r="N4" s="600"/>
    </row>
    <row r="5" spans="1:14" ht="20.25" customHeight="1" x14ac:dyDescent="0.3">
      <c r="B5" s="603"/>
      <c r="C5" s="604" t="s">
        <v>303</v>
      </c>
      <c r="D5" s="605" t="s">
        <v>304</v>
      </c>
      <c r="E5" s="606" t="s">
        <v>173</v>
      </c>
      <c r="F5" s="607" t="s">
        <v>174</v>
      </c>
      <c r="G5" s="608" t="s">
        <v>303</v>
      </c>
      <c r="H5" s="609" t="s">
        <v>304</v>
      </c>
      <c r="I5" s="645" t="s">
        <v>173</v>
      </c>
      <c r="J5" s="607" t="s">
        <v>174</v>
      </c>
      <c r="K5" s="610" t="s">
        <v>303</v>
      </c>
      <c r="L5" s="609" t="s">
        <v>304</v>
      </c>
      <c r="M5" s="645" t="s">
        <v>173</v>
      </c>
      <c r="N5" s="656" t="s">
        <v>174</v>
      </c>
    </row>
    <row r="6" spans="1:14" s="619" customFormat="1" ht="30.75" customHeight="1" x14ac:dyDescent="0.35">
      <c r="A6" s="611"/>
      <c r="B6" s="612" t="s">
        <v>888</v>
      </c>
      <c r="C6" s="613">
        <v>1268</v>
      </c>
      <c r="D6" s="614">
        <v>1080</v>
      </c>
      <c r="E6" s="615">
        <f>SUM(C6:D6)</f>
        <v>2348</v>
      </c>
      <c r="F6" s="616"/>
      <c r="G6" s="617">
        <v>404</v>
      </c>
      <c r="H6" s="618">
        <v>293</v>
      </c>
      <c r="I6" s="646">
        <f>SUM(G6:H6)</f>
        <v>697</v>
      </c>
      <c r="J6" s="650"/>
      <c r="K6" s="613">
        <v>14</v>
      </c>
      <c r="L6" s="614">
        <v>13</v>
      </c>
      <c r="M6" s="654">
        <f>SUM(K6:L6)</f>
        <v>27</v>
      </c>
      <c r="N6" s="616"/>
    </row>
    <row r="7" spans="1:14" s="628" customFormat="1" ht="21" x14ac:dyDescent="0.35">
      <c r="A7" s="620"/>
      <c r="B7" s="621" t="s">
        <v>889</v>
      </c>
      <c r="C7" s="622">
        <v>1268</v>
      </c>
      <c r="D7" s="623">
        <v>1080</v>
      </c>
      <c r="E7" s="624">
        <f>SUM(C7:D7)</f>
        <v>2348</v>
      </c>
      <c r="F7" s="625">
        <v>100</v>
      </c>
      <c r="G7" s="626">
        <v>375</v>
      </c>
      <c r="H7" s="627">
        <v>292</v>
      </c>
      <c r="I7" s="647">
        <f>SUM(G7:H7)</f>
        <v>667</v>
      </c>
      <c r="J7" s="651">
        <f>I7*100/I6</f>
        <v>95.695839311334296</v>
      </c>
      <c r="K7" s="622">
        <v>9</v>
      </c>
      <c r="L7" s="623">
        <v>11</v>
      </c>
      <c r="M7" s="655">
        <v>20</v>
      </c>
      <c r="N7" s="651">
        <f>M7*100/M6</f>
        <v>74.074074074074076</v>
      </c>
    </row>
    <row r="8" spans="1:14" s="628" customFormat="1" ht="21" x14ac:dyDescent="0.35">
      <c r="A8" s="620"/>
      <c r="B8" s="629" t="s">
        <v>890</v>
      </c>
      <c r="C8" s="630"/>
      <c r="D8" s="631"/>
      <c r="E8" s="632"/>
      <c r="F8" s="633"/>
      <c r="G8" s="634">
        <v>26</v>
      </c>
      <c r="H8" s="631">
        <v>1</v>
      </c>
      <c r="I8" s="648">
        <f>SUM(G8:H8)</f>
        <v>27</v>
      </c>
      <c r="J8" s="652">
        <f>I8*100/I6</f>
        <v>3.873744619799139</v>
      </c>
      <c r="K8" s="630">
        <v>5</v>
      </c>
      <c r="L8" s="631">
        <v>2</v>
      </c>
      <c r="M8" s="648">
        <v>7</v>
      </c>
      <c r="N8" s="657">
        <f>M8*100/M6</f>
        <v>25.925925925925927</v>
      </c>
    </row>
    <row r="9" spans="1:14" s="628" customFormat="1" ht="21" x14ac:dyDescent="0.35">
      <c r="A9" s="620"/>
      <c r="B9" s="629" t="s">
        <v>891</v>
      </c>
      <c r="C9" s="630"/>
      <c r="D9" s="631"/>
      <c r="E9" s="632"/>
      <c r="F9" s="633"/>
      <c r="G9" s="634"/>
      <c r="H9" s="631"/>
      <c r="I9" s="648"/>
      <c r="J9" s="652"/>
      <c r="K9" s="630"/>
      <c r="L9" s="631"/>
      <c r="M9" s="648"/>
      <c r="N9" s="652"/>
    </row>
    <row r="10" spans="1:14" s="628" customFormat="1" ht="21" x14ac:dyDescent="0.35">
      <c r="A10" s="620"/>
      <c r="B10" s="635" t="s">
        <v>892</v>
      </c>
      <c r="C10" s="636"/>
      <c r="D10" s="637"/>
      <c r="E10" s="638"/>
      <c r="F10" s="639"/>
      <c r="G10" s="640">
        <v>3</v>
      </c>
      <c r="H10" s="637"/>
      <c r="I10" s="649">
        <f>SUM(G10:H10)</f>
        <v>3</v>
      </c>
      <c r="J10" s="653">
        <f>I10*100/I7</f>
        <v>0.4497751124437781</v>
      </c>
      <c r="K10" s="636"/>
      <c r="L10" s="637"/>
      <c r="M10" s="649"/>
      <c r="N10" s="653"/>
    </row>
    <row r="11" spans="1:14" hidden="1" x14ac:dyDescent="0.3">
      <c r="B11" s="589"/>
      <c r="C11" s="641">
        <f>SUM(G8:G10)</f>
        <v>29</v>
      </c>
      <c r="D11" s="641">
        <f>SUM(H8:H10)</f>
        <v>1</v>
      </c>
      <c r="E11" s="641">
        <f>SUM(I8:I10)</f>
        <v>30</v>
      </c>
      <c r="F11" s="641"/>
      <c r="H11" s="641"/>
      <c r="I11" s="641"/>
      <c r="J11" s="641"/>
      <c r="L11" s="641"/>
      <c r="M11" s="641"/>
      <c r="N11" s="641"/>
    </row>
    <row r="13" spans="1:14" s="643" customFormat="1" x14ac:dyDescent="0.3">
      <c r="A13" s="642"/>
      <c r="B13" s="643" t="s">
        <v>894</v>
      </c>
      <c r="C13" s="644"/>
      <c r="E13" s="644"/>
      <c r="F13" s="644"/>
      <c r="G13" s="644"/>
      <c r="H13" s="644"/>
      <c r="I13" s="644"/>
      <c r="J13" s="644"/>
      <c r="K13" s="644"/>
    </row>
    <row r="14" spans="1:14" s="643" customFormat="1" x14ac:dyDescent="0.3">
      <c r="A14" s="642"/>
      <c r="B14" s="643" t="s">
        <v>895</v>
      </c>
      <c r="C14" s="644"/>
      <c r="E14" s="644"/>
      <c r="F14" s="644"/>
      <c r="G14" s="644"/>
      <c r="H14" s="644"/>
      <c r="I14" s="644"/>
      <c r="J14" s="644"/>
      <c r="K14" s="644"/>
    </row>
    <row r="15" spans="1:14" s="643" customFormat="1" x14ac:dyDescent="0.3">
      <c r="A15" s="642"/>
      <c r="B15" s="643" t="s">
        <v>896</v>
      </c>
      <c r="C15" s="644"/>
      <c r="E15" s="644"/>
      <c r="F15" s="644"/>
      <c r="G15" s="644"/>
      <c r="H15" s="644"/>
      <c r="I15" s="644"/>
      <c r="J15" s="644"/>
      <c r="K15" s="644"/>
    </row>
    <row r="16" spans="1:14" s="643" customFormat="1" x14ac:dyDescent="0.3">
      <c r="A16" s="642"/>
      <c r="B16" s="643" t="s">
        <v>897</v>
      </c>
      <c r="E16" s="644"/>
      <c r="F16" s="644"/>
      <c r="G16" s="644"/>
      <c r="H16" s="644"/>
      <c r="I16" s="644"/>
      <c r="J16" s="644"/>
      <c r="K16" s="644"/>
    </row>
    <row r="17" spans="1:11" s="643" customFormat="1" x14ac:dyDescent="0.3">
      <c r="A17" s="642"/>
      <c r="E17" s="644"/>
      <c r="F17" s="644"/>
      <c r="G17" s="644"/>
      <c r="H17" s="644"/>
      <c r="I17" s="644"/>
      <c r="J17" s="644"/>
      <c r="K17" s="644"/>
    </row>
    <row r="18" spans="1:11" s="643" customFormat="1" x14ac:dyDescent="0.3">
      <c r="A18" s="642"/>
      <c r="C18" s="644"/>
      <c r="D18" s="643" t="s">
        <v>600</v>
      </c>
      <c r="E18" s="643" t="s">
        <v>604</v>
      </c>
      <c r="F18" s="643" t="s">
        <v>608</v>
      </c>
      <c r="G18" s="644"/>
      <c r="H18" s="644"/>
      <c r="I18" s="644"/>
      <c r="J18" s="644"/>
      <c r="K18" s="644"/>
    </row>
    <row r="19" spans="1:11" s="643" customFormat="1" x14ac:dyDescent="0.3">
      <c r="A19" s="642"/>
      <c r="C19" s="643" t="s">
        <v>888</v>
      </c>
      <c r="D19" s="644">
        <f>E6</f>
        <v>2348</v>
      </c>
      <c r="E19" s="644">
        <f>I6</f>
        <v>697</v>
      </c>
      <c r="F19" s="644">
        <f>M6</f>
        <v>27</v>
      </c>
      <c r="G19" s="644"/>
      <c r="H19" s="644"/>
      <c r="I19" s="644"/>
      <c r="J19" s="644"/>
      <c r="K19" s="644"/>
    </row>
    <row r="20" spans="1:11" s="643" customFormat="1" x14ac:dyDescent="0.3">
      <c r="A20" s="642"/>
      <c r="C20" s="644" t="s">
        <v>889</v>
      </c>
      <c r="D20" s="644">
        <f>E7</f>
        <v>2348</v>
      </c>
      <c r="E20" s="644">
        <f>I7</f>
        <v>667</v>
      </c>
      <c r="F20" s="644">
        <f>M7</f>
        <v>20</v>
      </c>
      <c r="G20" s="644"/>
      <c r="H20" s="644"/>
      <c r="I20" s="644"/>
      <c r="J20" s="644"/>
      <c r="K20" s="644"/>
    </row>
    <row r="21" spans="1:11" s="643" customFormat="1" x14ac:dyDescent="0.3">
      <c r="A21" s="642"/>
      <c r="C21" s="644"/>
      <c r="E21" s="644"/>
      <c r="F21" s="644"/>
      <c r="G21" s="644"/>
      <c r="H21" s="644"/>
      <c r="I21" s="644"/>
      <c r="J21" s="644"/>
      <c r="K21" s="644"/>
    </row>
    <row r="22" spans="1:11" s="643" customFormat="1" x14ac:dyDescent="0.3">
      <c r="A22" s="642"/>
      <c r="C22" s="644"/>
      <c r="E22" s="644"/>
      <c r="F22" s="644"/>
      <c r="G22" s="644"/>
      <c r="H22" s="644"/>
      <c r="I22" s="644"/>
      <c r="J22" s="644"/>
      <c r="K22" s="644"/>
    </row>
    <row r="23" spans="1:11" s="643" customFormat="1" x14ac:dyDescent="0.3">
      <c r="A23" s="642"/>
      <c r="C23" s="644"/>
      <c r="E23" s="644"/>
      <c r="F23" s="644"/>
      <c r="G23" s="644"/>
      <c r="H23" s="644"/>
      <c r="I23" s="644"/>
      <c r="J23" s="644"/>
      <c r="K23" s="644"/>
    </row>
    <row r="24" spans="1:11" s="643" customFormat="1" x14ac:dyDescent="0.3">
      <c r="A24" s="642"/>
      <c r="C24" s="644"/>
      <c r="E24" s="644"/>
      <c r="F24" s="644"/>
      <c r="G24" s="644"/>
      <c r="H24" s="644"/>
      <c r="I24" s="644"/>
      <c r="J24" s="644"/>
      <c r="K24" s="644"/>
    </row>
    <row r="25" spans="1:11" s="643" customFormat="1" x14ac:dyDescent="0.3">
      <c r="A25" s="642"/>
      <c r="E25" s="644"/>
      <c r="F25" s="644"/>
      <c r="G25" s="644"/>
      <c r="H25" s="644"/>
      <c r="I25" s="644"/>
      <c r="J25" s="644"/>
      <c r="K25" s="644"/>
    </row>
    <row r="26" spans="1:11" s="643" customFormat="1" x14ac:dyDescent="0.3">
      <c r="A26" s="642"/>
      <c r="C26" s="644"/>
      <c r="E26" s="644"/>
      <c r="F26" s="644"/>
      <c r="G26" s="644"/>
      <c r="H26" s="644"/>
      <c r="I26" s="644"/>
      <c r="J26" s="644"/>
      <c r="K26" s="644"/>
    </row>
    <row r="27" spans="1:11" s="643" customFormat="1" x14ac:dyDescent="0.3">
      <c r="A27" s="642"/>
      <c r="C27" s="644"/>
      <c r="E27" s="644"/>
      <c r="F27" s="644"/>
      <c r="G27" s="644"/>
      <c r="H27" s="644"/>
      <c r="I27" s="644"/>
      <c r="J27" s="644"/>
      <c r="K27" s="644"/>
    </row>
    <row r="28" spans="1:11" s="643" customFormat="1" x14ac:dyDescent="0.3">
      <c r="A28" s="642"/>
      <c r="C28" s="644"/>
      <c r="E28" s="644"/>
      <c r="F28" s="644"/>
      <c r="G28" s="644"/>
      <c r="H28" s="644"/>
      <c r="I28" s="644"/>
      <c r="J28" s="644"/>
      <c r="K28" s="644"/>
    </row>
    <row r="29" spans="1:11" s="643" customFormat="1" x14ac:dyDescent="0.3">
      <c r="A29" s="642"/>
      <c r="C29" s="644"/>
      <c r="E29" s="644"/>
      <c r="F29" s="644"/>
      <c r="G29" s="644"/>
      <c r="H29" s="644"/>
      <c r="I29" s="644"/>
      <c r="J29" s="644"/>
      <c r="K29" s="644"/>
    </row>
  </sheetData>
  <printOptions horizontalCentered="1"/>
  <pageMargins left="0.78740157480314965" right="0.19685039370078741" top="0.39370078740157483" bottom="0.39370078740157483" header="0.39370078740157483" footer="0.62992125984251968"/>
  <pageSetup paperSize="9" scale="90" orientation="landscape" horizontalDpi="4294967293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28"/>
  <sheetViews>
    <sheetView showGridLines="0" zoomScale="90" zoomScaleNormal="90" workbookViewId="0">
      <selection activeCell="A2" sqref="A2"/>
    </sheetView>
  </sheetViews>
  <sheetFormatPr defaultColWidth="9" defaultRowHeight="21.75" customHeight="1" x14ac:dyDescent="0.35"/>
  <cols>
    <col min="1" max="1" width="27.375" style="496" customWidth="1"/>
    <col min="2" max="5" width="14.25" style="496" customWidth="1"/>
    <col min="6" max="6" width="16.5" style="496" customWidth="1"/>
    <col min="7" max="8" width="14.625" style="496" customWidth="1"/>
    <col min="9" max="9" width="11.875" style="496" customWidth="1"/>
    <col min="10" max="10" width="9" style="496"/>
    <col min="11" max="11" width="9" style="496" customWidth="1"/>
    <col min="12" max="16384" width="9" style="496"/>
  </cols>
  <sheetData>
    <row r="1" spans="1:22" ht="21.75" customHeight="1" x14ac:dyDescent="0.35">
      <c r="A1" s="1097" t="s">
        <v>1627</v>
      </c>
    </row>
    <row r="2" spans="1:22" s="498" customFormat="1" ht="21.75" customHeight="1" x14ac:dyDescent="0.35">
      <c r="A2" s="1098" t="s">
        <v>883</v>
      </c>
      <c r="B2" s="509"/>
      <c r="C2" s="509"/>
      <c r="D2" s="509"/>
      <c r="E2" s="509"/>
      <c r="F2" s="509"/>
      <c r="G2" s="509"/>
    </row>
    <row r="3" spans="1:22" s="498" customFormat="1" ht="21.75" customHeight="1" x14ac:dyDescent="0.35">
      <c r="A3" s="1144" t="s">
        <v>874</v>
      </c>
      <c r="B3" s="1144" t="s">
        <v>204</v>
      </c>
      <c r="C3" s="499" t="s">
        <v>869</v>
      </c>
      <c r="D3" s="500" t="s">
        <v>878</v>
      </c>
      <c r="E3" s="501" t="s">
        <v>871</v>
      </c>
      <c r="F3" s="500" t="s">
        <v>872</v>
      </c>
      <c r="G3" s="501" t="s">
        <v>881</v>
      </c>
    </row>
    <row r="4" spans="1:22" s="498" customFormat="1" ht="21.75" customHeight="1" x14ac:dyDescent="0.35">
      <c r="A4" s="1145"/>
      <c r="B4" s="1145"/>
      <c r="C4" s="504" t="s">
        <v>879</v>
      </c>
      <c r="D4" s="504" t="s">
        <v>879</v>
      </c>
      <c r="E4" s="504" t="s">
        <v>879</v>
      </c>
      <c r="F4" s="504" t="s">
        <v>879</v>
      </c>
      <c r="G4" s="504" t="s">
        <v>879</v>
      </c>
    </row>
    <row r="5" spans="1:22" s="503" customFormat="1" ht="21.75" customHeight="1" x14ac:dyDescent="0.35">
      <c r="A5" s="516" t="s">
        <v>880</v>
      </c>
      <c r="B5" s="517">
        <v>704705</v>
      </c>
      <c r="C5" s="518">
        <v>46.58</v>
      </c>
      <c r="D5" s="518">
        <v>36.340000000000003</v>
      </c>
      <c r="E5" s="518">
        <v>37.119999999999997</v>
      </c>
      <c r="F5" s="519">
        <v>39.119999999999997</v>
      </c>
      <c r="G5" s="520">
        <f>AVERAGE(C5:F5)</f>
        <v>39.79</v>
      </c>
      <c r="H5" s="502"/>
    </row>
    <row r="6" spans="1:22" s="503" customFormat="1" ht="21.75" customHeight="1" x14ac:dyDescent="0.35">
      <c r="A6" s="516" t="s">
        <v>1608</v>
      </c>
      <c r="B6" s="517">
        <v>450996</v>
      </c>
      <c r="C6" s="518">
        <v>45.29</v>
      </c>
      <c r="D6" s="518">
        <v>32.729999999999997</v>
      </c>
      <c r="E6" s="518">
        <v>35.549999999999997</v>
      </c>
      <c r="F6" s="519">
        <v>38.130000000000003</v>
      </c>
      <c r="G6" s="520">
        <f>AVERAGE(C6:F6)</f>
        <v>37.924999999999997</v>
      </c>
      <c r="H6" s="502"/>
    </row>
    <row r="7" spans="1:22" s="503" customFormat="1" ht="21.75" customHeight="1" x14ac:dyDescent="0.35">
      <c r="A7" s="521" t="s">
        <v>867</v>
      </c>
      <c r="B7" s="522">
        <v>1981</v>
      </c>
      <c r="C7" s="519">
        <v>47.48</v>
      </c>
      <c r="D7" s="518">
        <v>34.58</v>
      </c>
      <c r="E7" s="519">
        <v>37.86</v>
      </c>
      <c r="F7" s="519">
        <v>39.909999999999997</v>
      </c>
      <c r="G7" s="520">
        <f>AVERAGE(C7:F7)</f>
        <v>39.957499999999996</v>
      </c>
    </row>
    <row r="8" spans="1:22" s="503" customFormat="1" ht="21.75" customHeight="1" x14ac:dyDescent="0.35">
      <c r="A8" s="1092"/>
      <c r="B8" s="1093"/>
      <c r="C8" s="1094"/>
      <c r="D8" s="1095"/>
      <c r="E8" s="1094"/>
      <c r="F8" s="1094"/>
      <c r="G8" s="1096"/>
    </row>
    <row r="9" spans="1:22" ht="21.75" customHeight="1" x14ac:dyDescent="0.35">
      <c r="A9" s="509" t="s">
        <v>884</v>
      </c>
      <c r="B9" s="505"/>
      <c r="C9" s="506"/>
      <c r="D9" s="505"/>
      <c r="E9" s="505"/>
      <c r="F9" s="507"/>
      <c r="G9" s="505"/>
      <c r="H9" s="505"/>
      <c r="I9" s="508"/>
    </row>
    <row r="10" spans="1:22" ht="21.75" customHeight="1" x14ac:dyDescent="0.35">
      <c r="A10" s="1144" t="s">
        <v>874</v>
      </c>
      <c r="B10" s="1146" t="s">
        <v>868</v>
      </c>
      <c r="C10" s="510" t="s">
        <v>869</v>
      </c>
      <c r="D10" s="510" t="s">
        <v>870</v>
      </c>
      <c r="E10" s="510" t="s">
        <v>871</v>
      </c>
      <c r="F10" s="510" t="s">
        <v>872</v>
      </c>
      <c r="G10" s="510" t="s">
        <v>881</v>
      </c>
      <c r="H10" s="505"/>
      <c r="I10" s="508"/>
    </row>
    <row r="11" spans="1:22" s="497" customFormat="1" ht="21.75" customHeight="1" x14ac:dyDescent="0.35">
      <c r="A11" s="1145"/>
      <c r="B11" s="1152"/>
      <c r="C11" s="527" t="s">
        <v>879</v>
      </c>
      <c r="D11" s="527" t="s">
        <v>879</v>
      </c>
      <c r="E11" s="527" t="s">
        <v>879</v>
      </c>
      <c r="F11" s="527" t="s">
        <v>879</v>
      </c>
      <c r="G11" s="527" t="s">
        <v>879</v>
      </c>
      <c r="H11" s="508"/>
      <c r="I11" s="508"/>
    </row>
    <row r="12" spans="1:22" ht="21.75" customHeight="1" x14ac:dyDescent="0.35">
      <c r="A12" s="516" t="s">
        <v>880</v>
      </c>
      <c r="B12" s="512">
        <v>643904</v>
      </c>
      <c r="C12" s="513">
        <v>48.29</v>
      </c>
      <c r="D12" s="513">
        <v>30.45</v>
      </c>
      <c r="E12" s="513">
        <v>26.3</v>
      </c>
      <c r="F12" s="513">
        <v>32.28</v>
      </c>
      <c r="G12" s="513">
        <v>34.33</v>
      </c>
    </row>
    <row r="13" spans="1:22" ht="21.75" customHeight="1" x14ac:dyDescent="0.35">
      <c r="A13" s="516" t="s">
        <v>1608</v>
      </c>
      <c r="B13" s="523">
        <v>475643</v>
      </c>
      <c r="C13" s="524">
        <v>48.77</v>
      </c>
      <c r="D13" s="524">
        <v>30.14</v>
      </c>
      <c r="E13" s="524">
        <v>26.55</v>
      </c>
      <c r="F13" s="524">
        <v>32.47</v>
      </c>
      <c r="G13" s="525">
        <v>34.482500000000002</v>
      </c>
      <c r="H13" s="515"/>
      <c r="I13" s="515"/>
      <c r="J13" s="515"/>
      <c r="K13" s="515"/>
      <c r="L13" s="515"/>
      <c r="M13" s="515"/>
      <c r="N13" s="515"/>
      <c r="O13" s="515"/>
      <c r="P13" s="515"/>
      <c r="Q13" s="515"/>
      <c r="R13" s="515"/>
      <c r="S13" s="515"/>
      <c r="T13" s="515"/>
      <c r="U13" s="515"/>
      <c r="V13" s="515"/>
    </row>
    <row r="14" spans="1:22" ht="21.75" customHeight="1" x14ac:dyDescent="0.35">
      <c r="A14" s="521" t="s">
        <v>867</v>
      </c>
      <c r="B14" s="523">
        <v>624</v>
      </c>
      <c r="C14" s="524">
        <v>45.45</v>
      </c>
      <c r="D14" s="524">
        <v>27.89</v>
      </c>
      <c r="E14" s="524">
        <v>21.95</v>
      </c>
      <c r="F14" s="524">
        <v>30.31</v>
      </c>
      <c r="G14" s="513">
        <v>31.400000000000002</v>
      </c>
    </row>
    <row r="15" spans="1:22" ht="21.75" customHeight="1" x14ac:dyDescent="0.35">
      <c r="A15" s="1091"/>
      <c r="B15" s="1087"/>
      <c r="C15" s="505"/>
      <c r="D15" s="505"/>
      <c r="E15" s="505"/>
      <c r="F15" s="505"/>
      <c r="G15" s="505"/>
      <c r="H15" s="526"/>
    </row>
    <row r="16" spans="1:22" s="497" customFormat="1" ht="21.75" customHeight="1" x14ac:dyDescent="0.35">
      <c r="A16" s="529" t="s">
        <v>885</v>
      </c>
      <c r="B16" s="505"/>
      <c r="C16" s="506"/>
      <c r="D16" s="505"/>
      <c r="E16" s="505"/>
      <c r="F16" s="507"/>
      <c r="G16" s="505"/>
      <c r="H16" s="505"/>
    </row>
    <row r="17" spans="1:8" ht="21.75" customHeight="1" x14ac:dyDescent="0.35">
      <c r="A17" s="1144" t="s">
        <v>874</v>
      </c>
      <c r="B17" s="1146" t="s">
        <v>868</v>
      </c>
      <c r="C17" s="511" t="s">
        <v>869</v>
      </c>
      <c r="D17" s="511" t="s">
        <v>870</v>
      </c>
      <c r="E17" s="511" t="s">
        <v>871</v>
      </c>
      <c r="F17" s="511" t="s">
        <v>872</v>
      </c>
      <c r="G17" s="511" t="s">
        <v>882</v>
      </c>
      <c r="H17" s="531" t="s">
        <v>881</v>
      </c>
    </row>
    <row r="18" spans="1:8" ht="21" customHeight="1" x14ac:dyDescent="0.35">
      <c r="A18" s="1145"/>
      <c r="B18" s="1147"/>
      <c r="C18" s="527" t="s">
        <v>879</v>
      </c>
      <c r="D18" s="527" t="s">
        <v>879</v>
      </c>
      <c r="E18" s="527" t="s">
        <v>879</v>
      </c>
      <c r="F18" s="527" t="s">
        <v>879</v>
      </c>
      <c r="G18" s="527" t="s">
        <v>879</v>
      </c>
      <c r="H18" s="527" t="s">
        <v>879</v>
      </c>
    </row>
    <row r="19" spans="1:8" ht="21.75" customHeight="1" x14ac:dyDescent="0.35">
      <c r="A19" s="530" t="s">
        <v>880</v>
      </c>
      <c r="B19" s="512">
        <v>372567</v>
      </c>
      <c r="C19" s="513">
        <v>49.25</v>
      </c>
      <c r="D19" s="514">
        <v>28.31</v>
      </c>
      <c r="E19" s="528">
        <v>24.53</v>
      </c>
      <c r="F19" s="514">
        <v>29.37</v>
      </c>
      <c r="G19" s="514">
        <v>34.700000000000003</v>
      </c>
      <c r="H19" s="514">
        <v>34.197500000000005</v>
      </c>
    </row>
    <row r="20" spans="1:8" ht="21.75" customHeight="1" x14ac:dyDescent="0.35">
      <c r="A20" s="516" t="s">
        <v>1608</v>
      </c>
      <c r="B20" s="512">
        <v>289298</v>
      </c>
      <c r="C20" s="513">
        <v>50.07</v>
      </c>
      <c r="D20" s="514">
        <v>27.91</v>
      </c>
      <c r="E20" s="528">
        <v>24.64</v>
      </c>
      <c r="F20" s="528">
        <v>29.48</v>
      </c>
      <c r="G20" s="514">
        <v>34.96</v>
      </c>
      <c r="H20" s="514">
        <v>34.395000000000003</v>
      </c>
    </row>
    <row r="21" spans="1:8" ht="21.75" customHeight="1" x14ac:dyDescent="0.35">
      <c r="A21" s="1090" t="s">
        <v>1607</v>
      </c>
      <c r="B21" s="512">
        <v>26</v>
      </c>
      <c r="C21" s="513">
        <v>45.13</v>
      </c>
      <c r="D21" s="514">
        <v>21.68</v>
      </c>
      <c r="E21" s="528">
        <v>16.73</v>
      </c>
      <c r="F21" s="528">
        <v>26.21</v>
      </c>
      <c r="G21" s="514">
        <v>31.92</v>
      </c>
      <c r="H21" s="514">
        <v>28.865000000000002</v>
      </c>
    </row>
    <row r="22" spans="1:8" ht="21.75" customHeight="1" x14ac:dyDescent="0.35">
      <c r="A22" s="1091"/>
      <c r="B22" s="1087"/>
      <c r="C22" s="505"/>
      <c r="D22" s="1088"/>
      <c r="E22" s="1089"/>
      <c r="F22" s="1089"/>
      <c r="G22" s="1088"/>
      <c r="H22" s="1088"/>
    </row>
    <row r="23" spans="1:8" ht="21.75" customHeight="1" x14ac:dyDescent="0.35">
      <c r="A23" s="497" t="s">
        <v>873</v>
      </c>
    </row>
    <row r="24" spans="1:8" ht="21.75" customHeight="1" x14ac:dyDescent="0.35">
      <c r="A24" s="1148" t="s">
        <v>874</v>
      </c>
      <c r="B24" s="1149"/>
      <c r="C24" s="1153" t="s">
        <v>1606</v>
      </c>
      <c r="D24" s="1154"/>
      <c r="E24" s="1154"/>
      <c r="F24" s="1155"/>
      <c r="G24" s="1085" t="s">
        <v>1558</v>
      </c>
    </row>
    <row r="25" spans="1:8" ht="21.75" customHeight="1" x14ac:dyDescent="0.35">
      <c r="A25" s="1150"/>
      <c r="B25" s="1151"/>
      <c r="C25" s="988" t="s">
        <v>875</v>
      </c>
      <c r="D25" s="988" t="s">
        <v>876</v>
      </c>
      <c r="E25" s="988" t="s">
        <v>877</v>
      </c>
      <c r="F25" s="553" t="s">
        <v>1559</v>
      </c>
      <c r="G25" s="581"/>
    </row>
    <row r="26" spans="1:8" ht="21.75" customHeight="1" x14ac:dyDescent="0.35">
      <c r="A26" s="1142" t="s">
        <v>880</v>
      </c>
      <c r="B26" s="1143"/>
      <c r="C26" s="959">
        <v>52.67</v>
      </c>
      <c r="D26" s="959">
        <v>37.75</v>
      </c>
      <c r="E26" s="959">
        <v>45.31</v>
      </c>
      <c r="F26" s="1083">
        <v>45.25</v>
      </c>
      <c r="G26" s="958" t="s">
        <v>1560</v>
      </c>
    </row>
    <row r="27" spans="1:8" ht="21.75" customHeight="1" x14ac:dyDescent="0.35">
      <c r="A27" s="1142" t="s">
        <v>1608</v>
      </c>
      <c r="B27" s="1143"/>
      <c r="C27" s="959">
        <v>51.94</v>
      </c>
      <c r="D27" s="959">
        <v>38.380000000000003</v>
      </c>
      <c r="E27" s="959">
        <v>44.98</v>
      </c>
      <c r="F27" s="1084">
        <v>45.1</v>
      </c>
      <c r="G27" s="959" t="s">
        <v>1560</v>
      </c>
    </row>
    <row r="28" spans="1:8" ht="21.75" customHeight="1" x14ac:dyDescent="0.35">
      <c r="A28" s="1142" t="s">
        <v>867</v>
      </c>
      <c r="B28" s="1143"/>
      <c r="C28" s="959">
        <v>53.92</v>
      </c>
      <c r="D28" s="959">
        <v>40.07</v>
      </c>
      <c r="E28" s="959">
        <v>45.97</v>
      </c>
      <c r="F28" s="1083">
        <v>46.66</v>
      </c>
      <c r="G28" s="959" t="s">
        <v>1560</v>
      </c>
    </row>
  </sheetData>
  <mergeCells count="11">
    <mergeCell ref="B10:B11"/>
    <mergeCell ref="A10:A11"/>
    <mergeCell ref="A3:A4"/>
    <mergeCell ref="B3:B4"/>
    <mergeCell ref="C24:F24"/>
    <mergeCell ref="A26:B26"/>
    <mergeCell ref="A27:B27"/>
    <mergeCell ref="A28:B28"/>
    <mergeCell ref="A17:A18"/>
    <mergeCell ref="B17:B18"/>
    <mergeCell ref="A24:B25"/>
  </mergeCells>
  <printOptions horizontalCentered="1"/>
  <pageMargins left="0.78740157480314965" right="0.39370078740157483" top="0.39370078740157483" bottom="0.39370078740157483" header="0.51181102362204722" footer="0.51181102362204722"/>
  <pageSetup paperSize="9" scale="95"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D25"/>
  <sheetViews>
    <sheetView zoomScaleNormal="100" workbookViewId="0">
      <pane xSplit="1" ySplit="5" topLeftCell="B6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RowHeight="21.75" x14ac:dyDescent="0.5"/>
  <cols>
    <col min="1" max="1" width="21.25" style="661" customWidth="1"/>
    <col min="2" max="19" width="6.875" style="661" customWidth="1"/>
    <col min="20" max="16384" width="9" style="661"/>
  </cols>
  <sheetData>
    <row r="1" spans="1:30" ht="24" customHeight="1" x14ac:dyDescent="0.5">
      <c r="A1" s="658"/>
      <c r="B1" s="659"/>
      <c r="C1" s="659"/>
      <c r="D1" s="659"/>
      <c r="E1" s="659"/>
      <c r="F1" s="659"/>
      <c r="G1" s="659"/>
      <c r="H1" s="659"/>
      <c r="I1" s="659"/>
      <c r="J1" s="659"/>
      <c r="K1" s="660"/>
      <c r="L1" s="660"/>
      <c r="N1" s="662"/>
      <c r="O1" s="662"/>
      <c r="P1" s="663"/>
      <c r="Q1" s="662"/>
      <c r="R1" s="664"/>
      <c r="S1" s="663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2"/>
    </row>
    <row r="2" spans="1:30" ht="25.5" x14ac:dyDescent="0.5">
      <c r="A2" s="665" t="s">
        <v>898</v>
      </c>
      <c r="B2" s="666"/>
      <c r="C2" s="666"/>
      <c r="D2" s="666"/>
      <c r="E2" s="666"/>
      <c r="F2" s="666"/>
      <c r="G2" s="666"/>
      <c r="H2" s="666"/>
      <c r="I2" s="666"/>
      <c r="J2" s="666"/>
      <c r="K2" s="660"/>
      <c r="L2" s="660"/>
      <c r="M2" s="660"/>
    </row>
    <row r="3" spans="1:30" s="670" customFormat="1" ht="20.25" customHeight="1" x14ac:dyDescent="0.55000000000000004">
      <c r="A3" s="667" t="s">
        <v>899</v>
      </c>
      <c r="B3" s="668" t="s">
        <v>900</v>
      </c>
      <c r="C3" s="668"/>
      <c r="D3" s="668"/>
      <c r="E3" s="668"/>
      <c r="F3" s="668"/>
      <c r="G3" s="669"/>
      <c r="H3" s="668"/>
      <c r="I3" s="668"/>
      <c r="J3" s="669"/>
      <c r="K3" s="668"/>
      <c r="L3" s="668"/>
      <c r="M3" s="669"/>
      <c r="N3" s="668"/>
      <c r="O3" s="668"/>
      <c r="P3" s="669"/>
      <c r="Q3" s="668"/>
      <c r="R3" s="668"/>
      <c r="S3" s="669"/>
    </row>
    <row r="4" spans="1:30" s="670" customFormat="1" ht="20.25" customHeight="1" x14ac:dyDescent="0.55000000000000004">
      <c r="A4" s="671"/>
      <c r="B4" s="672">
        <v>2556</v>
      </c>
      <c r="C4" s="672"/>
      <c r="D4" s="673"/>
      <c r="E4" s="672">
        <v>2557</v>
      </c>
      <c r="F4" s="672"/>
      <c r="G4" s="673"/>
      <c r="H4" s="672">
        <v>2558</v>
      </c>
      <c r="I4" s="672"/>
      <c r="J4" s="673"/>
      <c r="K4" s="672">
        <v>2559</v>
      </c>
      <c r="L4" s="672"/>
      <c r="M4" s="673"/>
      <c r="N4" s="672">
        <v>2560</v>
      </c>
      <c r="O4" s="672"/>
      <c r="P4" s="673"/>
      <c r="Q4" s="672">
        <v>2561</v>
      </c>
      <c r="R4" s="672"/>
      <c r="S4" s="673"/>
    </row>
    <row r="5" spans="1:30" s="670" customFormat="1" ht="20.25" customHeight="1" x14ac:dyDescent="0.55000000000000004">
      <c r="A5" s="674"/>
      <c r="B5" s="678" t="s">
        <v>303</v>
      </c>
      <c r="C5" s="676" t="s">
        <v>304</v>
      </c>
      <c r="D5" s="679" t="s">
        <v>173</v>
      </c>
      <c r="E5" s="675" t="s">
        <v>303</v>
      </c>
      <c r="F5" s="676" t="s">
        <v>304</v>
      </c>
      <c r="G5" s="677" t="s">
        <v>173</v>
      </c>
      <c r="H5" s="675" t="s">
        <v>303</v>
      </c>
      <c r="I5" s="676" t="s">
        <v>304</v>
      </c>
      <c r="J5" s="677" t="s">
        <v>173</v>
      </c>
      <c r="K5" s="675" t="s">
        <v>303</v>
      </c>
      <c r="L5" s="676" t="s">
        <v>304</v>
      </c>
      <c r="M5" s="677" t="s">
        <v>173</v>
      </c>
      <c r="N5" s="675" t="s">
        <v>303</v>
      </c>
      <c r="O5" s="676" t="s">
        <v>304</v>
      </c>
      <c r="P5" s="677" t="s">
        <v>173</v>
      </c>
      <c r="Q5" s="675" t="s">
        <v>303</v>
      </c>
      <c r="R5" s="676" t="s">
        <v>304</v>
      </c>
      <c r="S5" s="677" t="s">
        <v>173</v>
      </c>
      <c r="T5" s="680"/>
      <c r="U5" s="680"/>
      <c r="V5" s="680"/>
      <c r="W5" s="680"/>
    </row>
    <row r="6" spans="1:30" s="670" customFormat="1" ht="21" customHeight="1" x14ac:dyDescent="0.55000000000000004">
      <c r="A6" s="681" t="s">
        <v>901</v>
      </c>
      <c r="B6" s="685">
        <v>1102</v>
      </c>
      <c r="C6" s="683">
        <v>938</v>
      </c>
      <c r="D6" s="686">
        <v>2040</v>
      </c>
      <c r="E6" s="682">
        <v>1059</v>
      </c>
      <c r="F6" s="683">
        <v>955</v>
      </c>
      <c r="G6" s="684">
        <f>SUM(E6:F6)</f>
        <v>2014</v>
      </c>
      <c r="H6" s="682">
        <v>1048</v>
      </c>
      <c r="I6" s="683">
        <v>963</v>
      </c>
      <c r="J6" s="684">
        <f>SUM(H6:I6)</f>
        <v>2011</v>
      </c>
      <c r="K6" s="687">
        <v>1055</v>
      </c>
      <c r="L6" s="688">
        <v>953</v>
      </c>
      <c r="M6" s="684">
        <f>SUM(K6:L6)</f>
        <v>2008</v>
      </c>
      <c r="N6" s="689">
        <v>104</v>
      </c>
      <c r="O6" s="690">
        <v>115</v>
      </c>
      <c r="P6" s="691">
        <f>SUM(N6:O6)</f>
        <v>219</v>
      </c>
      <c r="Q6" s="689">
        <v>134</v>
      </c>
      <c r="R6" s="690">
        <v>134</v>
      </c>
      <c r="S6" s="691">
        <v>268</v>
      </c>
      <c r="T6" s="692"/>
      <c r="U6" s="693"/>
      <c r="V6" s="693"/>
      <c r="W6" s="693"/>
      <c r="X6" s="694"/>
    </row>
    <row r="7" spans="1:30" s="670" customFormat="1" ht="21" customHeight="1" x14ac:dyDescent="0.55000000000000004">
      <c r="A7" s="695" t="s">
        <v>902</v>
      </c>
      <c r="B7" s="697">
        <v>1123</v>
      </c>
      <c r="C7" s="698">
        <v>1048</v>
      </c>
      <c r="D7" s="699">
        <v>2171</v>
      </c>
      <c r="E7" s="700">
        <v>1137</v>
      </c>
      <c r="F7" s="698">
        <v>961</v>
      </c>
      <c r="G7" s="696">
        <f t="shared" ref="G7" si="0">SUM(E7:F7)</f>
        <v>2098</v>
      </c>
      <c r="H7" s="700">
        <v>1086</v>
      </c>
      <c r="I7" s="698">
        <v>996</v>
      </c>
      <c r="J7" s="696">
        <f t="shared" ref="J7" si="1">SUM(H7:I7)</f>
        <v>2082</v>
      </c>
      <c r="K7" s="701">
        <v>1051</v>
      </c>
      <c r="L7" s="702">
        <v>971</v>
      </c>
      <c r="M7" s="696">
        <f t="shared" ref="M7" si="2">SUM(K7:L7)</f>
        <v>2022</v>
      </c>
      <c r="N7" s="703">
        <v>1028</v>
      </c>
      <c r="O7" s="704">
        <v>989</v>
      </c>
      <c r="P7" s="705">
        <f t="shared" ref="P7:P20" si="3">SUM(N7:O7)</f>
        <v>2017</v>
      </c>
      <c r="Q7" s="703">
        <v>903</v>
      </c>
      <c r="R7" s="704">
        <v>829</v>
      </c>
      <c r="S7" s="705">
        <v>1732</v>
      </c>
    </row>
    <row r="8" spans="1:30" s="670" customFormat="1" ht="21" customHeight="1" x14ac:dyDescent="0.55000000000000004">
      <c r="A8" s="695" t="s">
        <v>903</v>
      </c>
      <c r="B8" s="707"/>
      <c r="C8" s="708"/>
      <c r="D8" s="709"/>
      <c r="E8" s="710"/>
      <c r="F8" s="708"/>
      <c r="G8" s="706"/>
      <c r="H8" s="710"/>
      <c r="I8" s="708"/>
      <c r="J8" s="706"/>
      <c r="K8" s="711"/>
      <c r="L8" s="712"/>
      <c r="M8" s="706"/>
      <c r="N8" s="703">
        <v>1062</v>
      </c>
      <c r="O8" s="704">
        <v>976</v>
      </c>
      <c r="P8" s="705">
        <f t="shared" si="3"/>
        <v>2038</v>
      </c>
      <c r="Q8" s="703">
        <v>1027</v>
      </c>
      <c r="R8" s="704">
        <v>987</v>
      </c>
      <c r="S8" s="705">
        <v>2014</v>
      </c>
    </row>
    <row r="9" spans="1:30" s="670" customFormat="1" ht="21" customHeight="1" x14ac:dyDescent="0.55000000000000004">
      <c r="A9" s="695" t="s">
        <v>904</v>
      </c>
      <c r="B9" s="697">
        <v>1287</v>
      </c>
      <c r="C9" s="698">
        <v>1112</v>
      </c>
      <c r="D9" s="699">
        <v>2399</v>
      </c>
      <c r="E9" s="700">
        <v>1199</v>
      </c>
      <c r="F9" s="698">
        <v>1114</v>
      </c>
      <c r="G9" s="696">
        <f t="shared" ref="G9:G20" si="4">SUM(E9:F9)</f>
        <v>2313</v>
      </c>
      <c r="H9" s="700">
        <v>1217</v>
      </c>
      <c r="I9" s="698">
        <v>977</v>
      </c>
      <c r="J9" s="696">
        <f t="shared" ref="J9:J20" si="5">SUM(H9:I9)</f>
        <v>2194</v>
      </c>
      <c r="K9" s="701">
        <v>1135</v>
      </c>
      <c r="L9" s="702">
        <v>1029</v>
      </c>
      <c r="M9" s="696">
        <f t="shared" ref="M9:M20" si="6">SUM(K9:L9)</f>
        <v>2164</v>
      </c>
      <c r="N9" s="703">
        <v>1119</v>
      </c>
      <c r="O9" s="704">
        <v>1020</v>
      </c>
      <c r="P9" s="705">
        <f t="shared" si="3"/>
        <v>2139</v>
      </c>
      <c r="Q9" s="703">
        <v>1078</v>
      </c>
      <c r="R9" s="704">
        <v>981</v>
      </c>
      <c r="S9" s="705">
        <v>2059</v>
      </c>
    </row>
    <row r="10" spans="1:30" s="670" customFormat="1" ht="21" customHeight="1" x14ac:dyDescent="0.55000000000000004">
      <c r="A10" s="695" t="s">
        <v>905</v>
      </c>
      <c r="B10" s="697">
        <v>1287</v>
      </c>
      <c r="C10" s="698">
        <v>1132</v>
      </c>
      <c r="D10" s="699">
        <v>2419</v>
      </c>
      <c r="E10" s="700">
        <v>1250</v>
      </c>
      <c r="F10" s="698">
        <v>1103</v>
      </c>
      <c r="G10" s="696">
        <f t="shared" si="4"/>
        <v>2353</v>
      </c>
      <c r="H10" s="700">
        <v>1183</v>
      </c>
      <c r="I10" s="698">
        <v>1081</v>
      </c>
      <c r="J10" s="696">
        <f t="shared" si="5"/>
        <v>2264</v>
      </c>
      <c r="K10" s="701">
        <v>1184</v>
      </c>
      <c r="L10" s="702">
        <v>967</v>
      </c>
      <c r="M10" s="696">
        <f t="shared" si="6"/>
        <v>2151</v>
      </c>
      <c r="N10" s="703">
        <v>1100</v>
      </c>
      <c r="O10" s="704">
        <v>995</v>
      </c>
      <c r="P10" s="705">
        <f t="shared" si="3"/>
        <v>2095</v>
      </c>
      <c r="Q10" s="703">
        <v>1085</v>
      </c>
      <c r="R10" s="704">
        <v>1016</v>
      </c>
      <c r="S10" s="705">
        <v>2101</v>
      </c>
    </row>
    <row r="11" spans="1:30" s="670" customFormat="1" ht="21" customHeight="1" x14ac:dyDescent="0.55000000000000004">
      <c r="A11" s="695" t="s">
        <v>906</v>
      </c>
      <c r="B11" s="697">
        <v>1235</v>
      </c>
      <c r="C11" s="698">
        <v>1262</v>
      </c>
      <c r="D11" s="699">
        <v>2497</v>
      </c>
      <c r="E11" s="700">
        <v>1283</v>
      </c>
      <c r="F11" s="698">
        <v>1108</v>
      </c>
      <c r="G11" s="696">
        <f t="shared" si="4"/>
        <v>2391</v>
      </c>
      <c r="H11" s="700">
        <v>1248</v>
      </c>
      <c r="I11" s="698">
        <v>1094</v>
      </c>
      <c r="J11" s="696">
        <f t="shared" si="5"/>
        <v>2342</v>
      </c>
      <c r="K11" s="701">
        <v>1172</v>
      </c>
      <c r="L11" s="702">
        <v>1073</v>
      </c>
      <c r="M11" s="696">
        <f t="shared" si="6"/>
        <v>2245</v>
      </c>
      <c r="N11" s="703">
        <v>1170</v>
      </c>
      <c r="O11" s="704">
        <v>967</v>
      </c>
      <c r="P11" s="705">
        <f t="shared" si="3"/>
        <v>2137</v>
      </c>
      <c r="Q11" s="703">
        <v>1085</v>
      </c>
      <c r="R11" s="704">
        <v>1003</v>
      </c>
      <c r="S11" s="705">
        <v>2088</v>
      </c>
    </row>
    <row r="12" spans="1:30" s="670" customFormat="1" ht="21" customHeight="1" x14ac:dyDescent="0.55000000000000004">
      <c r="A12" s="695" t="s">
        <v>907</v>
      </c>
      <c r="B12" s="697">
        <v>1289</v>
      </c>
      <c r="C12" s="698">
        <v>1176</v>
      </c>
      <c r="D12" s="699">
        <v>2465</v>
      </c>
      <c r="E12" s="700">
        <v>1229</v>
      </c>
      <c r="F12" s="698">
        <v>1254</v>
      </c>
      <c r="G12" s="696">
        <f t="shared" si="4"/>
        <v>2483</v>
      </c>
      <c r="H12" s="700">
        <v>1291</v>
      </c>
      <c r="I12" s="698">
        <v>1081</v>
      </c>
      <c r="J12" s="696">
        <f t="shared" si="5"/>
        <v>2372</v>
      </c>
      <c r="K12" s="701">
        <v>1254</v>
      </c>
      <c r="L12" s="702">
        <v>1072</v>
      </c>
      <c r="M12" s="696">
        <f t="shared" si="6"/>
        <v>2326</v>
      </c>
      <c r="N12" s="703">
        <v>1189</v>
      </c>
      <c r="O12" s="704">
        <v>1070</v>
      </c>
      <c r="P12" s="705">
        <f t="shared" si="3"/>
        <v>2259</v>
      </c>
      <c r="Q12" s="703">
        <v>1175</v>
      </c>
      <c r="R12" s="704">
        <v>958</v>
      </c>
      <c r="S12" s="705">
        <v>2133</v>
      </c>
    </row>
    <row r="13" spans="1:30" s="670" customFormat="1" ht="21" customHeight="1" x14ac:dyDescent="0.55000000000000004">
      <c r="A13" s="695" t="s">
        <v>908</v>
      </c>
      <c r="B13" s="697">
        <v>1271</v>
      </c>
      <c r="C13" s="698">
        <v>1125</v>
      </c>
      <c r="D13" s="699">
        <v>2396</v>
      </c>
      <c r="E13" s="700">
        <v>1285</v>
      </c>
      <c r="F13" s="698">
        <v>1175</v>
      </c>
      <c r="G13" s="696">
        <f t="shared" si="4"/>
        <v>2460</v>
      </c>
      <c r="H13" s="700">
        <v>1209</v>
      </c>
      <c r="I13" s="698">
        <v>1236</v>
      </c>
      <c r="J13" s="696">
        <f t="shared" si="5"/>
        <v>2445</v>
      </c>
      <c r="K13" s="701">
        <v>1290</v>
      </c>
      <c r="L13" s="702">
        <v>1087</v>
      </c>
      <c r="M13" s="696">
        <f t="shared" si="6"/>
        <v>2377</v>
      </c>
      <c r="N13" s="703">
        <v>1239</v>
      </c>
      <c r="O13" s="704">
        <v>1054</v>
      </c>
      <c r="P13" s="705">
        <f t="shared" si="3"/>
        <v>2293</v>
      </c>
      <c r="Q13" s="703">
        <v>1169</v>
      </c>
      <c r="R13" s="704">
        <v>1068</v>
      </c>
      <c r="S13" s="705">
        <v>2237</v>
      </c>
    </row>
    <row r="14" spans="1:30" s="670" customFormat="1" ht="21" customHeight="1" x14ac:dyDescent="0.55000000000000004">
      <c r="A14" s="695" t="s">
        <v>909</v>
      </c>
      <c r="B14" s="697">
        <v>1254</v>
      </c>
      <c r="C14" s="698">
        <v>1184</v>
      </c>
      <c r="D14" s="699">
        <v>2438</v>
      </c>
      <c r="E14" s="700">
        <v>1279</v>
      </c>
      <c r="F14" s="698">
        <v>1132</v>
      </c>
      <c r="G14" s="696">
        <f t="shared" si="4"/>
        <v>2411</v>
      </c>
      <c r="H14" s="700">
        <v>1278</v>
      </c>
      <c r="I14" s="698">
        <v>1167</v>
      </c>
      <c r="J14" s="696">
        <f t="shared" si="5"/>
        <v>2445</v>
      </c>
      <c r="K14" s="701">
        <v>1212</v>
      </c>
      <c r="L14" s="702">
        <v>1236</v>
      </c>
      <c r="M14" s="696">
        <f t="shared" si="6"/>
        <v>2448</v>
      </c>
      <c r="N14" s="703">
        <v>1281</v>
      </c>
      <c r="O14" s="704">
        <v>1080</v>
      </c>
      <c r="P14" s="705">
        <f t="shared" si="3"/>
        <v>2361</v>
      </c>
      <c r="Q14" s="703">
        <v>1238</v>
      </c>
      <c r="R14" s="704">
        <v>1050</v>
      </c>
      <c r="S14" s="705">
        <v>2288</v>
      </c>
    </row>
    <row r="15" spans="1:30" s="670" customFormat="1" ht="21" customHeight="1" x14ac:dyDescent="0.55000000000000004">
      <c r="A15" s="695" t="s">
        <v>910</v>
      </c>
      <c r="B15" s="697">
        <v>433</v>
      </c>
      <c r="C15" s="698">
        <v>340</v>
      </c>
      <c r="D15" s="699">
        <v>773</v>
      </c>
      <c r="E15" s="700">
        <v>432</v>
      </c>
      <c r="F15" s="698">
        <v>321</v>
      </c>
      <c r="G15" s="696">
        <f t="shared" si="4"/>
        <v>753</v>
      </c>
      <c r="H15" s="700">
        <v>477</v>
      </c>
      <c r="I15" s="698">
        <v>333</v>
      </c>
      <c r="J15" s="696">
        <f t="shared" si="5"/>
        <v>810</v>
      </c>
      <c r="K15" s="701">
        <v>425</v>
      </c>
      <c r="L15" s="702">
        <v>315</v>
      </c>
      <c r="M15" s="696">
        <f t="shared" si="6"/>
        <v>740</v>
      </c>
      <c r="N15" s="703">
        <v>432</v>
      </c>
      <c r="O15" s="704">
        <v>334</v>
      </c>
      <c r="P15" s="705">
        <f t="shared" si="3"/>
        <v>766</v>
      </c>
      <c r="Q15" s="703">
        <v>477</v>
      </c>
      <c r="R15" s="704">
        <v>273</v>
      </c>
      <c r="S15" s="705">
        <v>750</v>
      </c>
    </row>
    <row r="16" spans="1:30" s="670" customFormat="1" ht="21" customHeight="1" x14ac:dyDescent="0.55000000000000004">
      <c r="A16" s="695" t="s">
        <v>911</v>
      </c>
      <c r="B16" s="697">
        <v>488</v>
      </c>
      <c r="C16" s="698">
        <v>384</v>
      </c>
      <c r="D16" s="699">
        <v>872</v>
      </c>
      <c r="E16" s="700">
        <v>406</v>
      </c>
      <c r="F16" s="698">
        <v>329</v>
      </c>
      <c r="G16" s="696">
        <f t="shared" si="4"/>
        <v>735</v>
      </c>
      <c r="H16" s="700">
        <v>411</v>
      </c>
      <c r="I16" s="698">
        <v>317</v>
      </c>
      <c r="J16" s="696">
        <f t="shared" si="5"/>
        <v>728</v>
      </c>
      <c r="K16" s="701">
        <v>455</v>
      </c>
      <c r="L16" s="702">
        <v>323</v>
      </c>
      <c r="M16" s="696">
        <f t="shared" si="6"/>
        <v>778</v>
      </c>
      <c r="N16" s="703">
        <v>391</v>
      </c>
      <c r="O16" s="704">
        <v>306</v>
      </c>
      <c r="P16" s="705">
        <f t="shared" si="3"/>
        <v>697</v>
      </c>
      <c r="Q16" s="703">
        <v>419</v>
      </c>
      <c r="R16" s="704">
        <v>333</v>
      </c>
      <c r="S16" s="705">
        <v>752</v>
      </c>
    </row>
    <row r="17" spans="1:19" s="670" customFormat="1" ht="21" customHeight="1" x14ac:dyDescent="0.55000000000000004">
      <c r="A17" s="695" t="s">
        <v>912</v>
      </c>
      <c r="B17" s="697">
        <v>412</v>
      </c>
      <c r="C17" s="698">
        <v>352</v>
      </c>
      <c r="D17" s="699">
        <v>764</v>
      </c>
      <c r="E17" s="700">
        <v>436</v>
      </c>
      <c r="F17" s="698">
        <v>366</v>
      </c>
      <c r="G17" s="696">
        <f t="shared" si="4"/>
        <v>802</v>
      </c>
      <c r="H17" s="700">
        <v>391</v>
      </c>
      <c r="I17" s="698">
        <v>315</v>
      </c>
      <c r="J17" s="696">
        <f t="shared" si="5"/>
        <v>706</v>
      </c>
      <c r="K17" s="701">
        <v>389</v>
      </c>
      <c r="L17" s="702">
        <v>283</v>
      </c>
      <c r="M17" s="696">
        <f t="shared" si="6"/>
        <v>672</v>
      </c>
      <c r="N17" s="703">
        <v>438</v>
      </c>
      <c r="O17" s="704">
        <v>308</v>
      </c>
      <c r="P17" s="705">
        <f t="shared" si="3"/>
        <v>746</v>
      </c>
      <c r="Q17" s="703">
        <v>380</v>
      </c>
      <c r="R17" s="704">
        <v>294</v>
      </c>
      <c r="S17" s="705">
        <v>674</v>
      </c>
    </row>
    <row r="18" spans="1:19" s="670" customFormat="1" ht="21" customHeight="1" x14ac:dyDescent="0.55000000000000004">
      <c r="A18" s="695" t="s">
        <v>913</v>
      </c>
      <c r="B18" s="697">
        <v>22</v>
      </c>
      <c r="C18" s="698">
        <v>26</v>
      </c>
      <c r="D18" s="699">
        <v>48</v>
      </c>
      <c r="E18" s="700">
        <v>14</v>
      </c>
      <c r="F18" s="698">
        <v>21</v>
      </c>
      <c r="G18" s="696">
        <f t="shared" si="4"/>
        <v>35</v>
      </c>
      <c r="H18" s="700">
        <v>23</v>
      </c>
      <c r="I18" s="698">
        <v>16</v>
      </c>
      <c r="J18" s="696">
        <f t="shared" si="5"/>
        <v>39</v>
      </c>
      <c r="K18" s="701">
        <v>19</v>
      </c>
      <c r="L18" s="702">
        <v>22</v>
      </c>
      <c r="M18" s="696">
        <f t="shared" si="6"/>
        <v>41</v>
      </c>
      <c r="N18" s="703">
        <v>13</v>
      </c>
      <c r="O18" s="704">
        <v>15</v>
      </c>
      <c r="P18" s="705">
        <f t="shared" si="3"/>
        <v>28</v>
      </c>
      <c r="Q18" s="703">
        <v>15</v>
      </c>
      <c r="R18" s="704">
        <v>12</v>
      </c>
      <c r="S18" s="705">
        <v>27</v>
      </c>
    </row>
    <row r="19" spans="1:19" s="670" customFormat="1" ht="21" customHeight="1" x14ac:dyDescent="0.55000000000000004">
      <c r="A19" s="695" t="s">
        <v>914</v>
      </c>
      <c r="B19" s="697">
        <v>28</v>
      </c>
      <c r="C19" s="698">
        <v>17</v>
      </c>
      <c r="D19" s="699">
        <v>45</v>
      </c>
      <c r="E19" s="700">
        <v>21</v>
      </c>
      <c r="F19" s="698">
        <v>25</v>
      </c>
      <c r="G19" s="696">
        <f t="shared" si="4"/>
        <v>46</v>
      </c>
      <c r="H19" s="700">
        <v>17</v>
      </c>
      <c r="I19" s="698">
        <v>18</v>
      </c>
      <c r="J19" s="696">
        <f t="shared" si="5"/>
        <v>35</v>
      </c>
      <c r="K19" s="701">
        <v>16</v>
      </c>
      <c r="L19" s="702">
        <v>11</v>
      </c>
      <c r="M19" s="696">
        <f t="shared" si="6"/>
        <v>27</v>
      </c>
      <c r="N19" s="703">
        <v>16</v>
      </c>
      <c r="O19" s="704">
        <v>19</v>
      </c>
      <c r="P19" s="705">
        <f t="shared" si="3"/>
        <v>35</v>
      </c>
      <c r="Q19" s="703">
        <v>11</v>
      </c>
      <c r="R19" s="704">
        <v>13</v>
      </c>
      <c r="S19" s="705">
        <v>24</v>
      </c>
    </row>
    <row r="20" spans="1:19" s="670" customFormat="1" ht="21" customHeight="1" x14ac:dyDescent="0.55000000000000004">
      <c r="A20" s="713" t="s">
        <v>915</v>
      </c>
      <c r="B20" s="717"/>
      <c r="C20" s="715"/>
      <c r="D20" s="718"/>
      <c r="E20" s="714">
        <v>23</v>
      </c>
      <c r="F20" s="715">
        <v>12</v>
      </c>
      <c r="G20" s="716">
        <f t="shared" si="4"/>
        <v>35</v>
      </c>
      <c r="H20" s="719">
        <v>18</v>
      </c>
      <c r="I20" s="720">
        <v>24</v>
      </c>
      <c r="J20" s="721">
        <f t="shared" si="5"/>
        <v>42</v>
      </c>
      <c r="K20" s="722">
        <v>15</v>
      </c>
      <c r="L20" s="723">
        <v>15</v>
      </c>
      <c r="M20" s="716">
        <f t="shared" si="6"/>
        <v>30</v>
      </c>
      <c r="N20" s="724">
        <v>15</v>
      </c>
      <c r="O20" s="725">
        <v>13</v>
      </c>
      <c r="P20" s="726">
        <f t="shared" si="3"/>
        <v>28</v>
      </c>
      <c r="Q20" s="724">
        <v>14</v>
      </c>
      <c r="R20" s="725">
        <v>16</v>
      </c>
      <c r="S20" s="726">
        <v>30</v>
      </c>
    </row>
    <row r="21" spans="1:19" s="670" customFormat="1" ht="24" x14ac:dyDescent="0.55000000000000004">
      <c r="A21" s="727" t="s">
        <v>173</v>
      </c>
      <c r="B21" s="731">
        <f>SUM(B6:B20)</f>
        <v>11231</v>
      </c>
      <c r="C21" s="729">
        <f>SUM(C6:C20)</f>
        <v>10096</v>
      </c>
      <c r="D21" s="732">
        <f>SUM(B21:C21)</f>
        <v>21327</v>
      </c>
      <c r="E21" s="728">
        <f>SUM(E6:E20)</f>
        <v>11053</v>
      </c>
      <c r="F21" s="729">
        <f>SUM(F6:F20)</f>
        <v>9876</v>
      </c>
      <c r="G21" s="730">
        <f>SUM(E21:F21)</f>
        <v>20929</v>
      </c>
      <c r="H21" s="731">
        <f>SUM(H6:H20)</f>
        <v>10897</v>
      </c>
      <c r="I21" s="729">
        <f>SUM(I6:I20)</f>
        <v>9618</v>
      </c>
      <c r="J21" s="732">
        <f>SUM(H21:I21)</f>
        <v>20515</v>
      </c>
      <c r="K21" s="728">
        <f>SUM(K6:K20)</f>
        <v>10672</v>
      </c>
      <c r="L21" s="729">
        <f>SUM(L6:L20)</f>
        <v>9357</v>
      </c>
      <c r="M21" s="730">
        <f>SUM(K21:L21)</f>
        <v>20029</v>
      </c>
      <c r="N21" s="728">
        <f>SUM(N6:N20)</f>
        <v>10597</v>
      </c>
      <c r="O21" s="729">
        <f>SUM(O6:O20)</f>
        <v>9261</v>
      </c>
      <c r="P21" s="733">
        <f>SUM(N21:O21)</f>
        <v>19858</v>
      </c>
      <c r="Q21" s="728">
        <f>SUM(Q6:Q20)</f>
        <v>10210</v>
      </c>
      <c r="R21" s="729">
        <f>SUM(R6:R20)</f>
        <v>8967</v>
      </c>
      <c r="S21" s="733">
        <f>SUM(Q21:R21)</f>
        <v>19177</v>
      </c>
    </row>
    <row r="22" spans="1:19" x14ac:dyDescent="0.5">
      <c r="G22" s="734"/>
    </row>
    <row r="23" spans="1:19" x14ac:dyDescent="0.5">
      <c r="G23" s="734"/>
    </row>
    <row r="24" spans="1:19" x14ac:dyDescent="0.5">
      <c r="B24" s="735"/>
      <c r="C24" s="735"/>
      <c r="D24" s="735"/>
      <c r="E24" s="735" t="s">
        <v>916</v>
      </c>
      <c r="F24" s="735" t="s">
        <v>917</v>
      </c>
      <c r="G24" s="735" t="s">
        <v>918</v>
      </c>
      <c r="H24" s="735" t="s">
        <v>919</v>
      </c>
      <c r="I24" s="735" t="s">
        <v>920</v>
      </c>
      <c r="J24" s="735" t="s">
        <v>921</v>
      </c>
    </row>
    <row r="25" spans="1:19" x14ac:dyDescent="0.5">
      <c r="E25" s="661">
        <f>D21</f>
        <v>21327</v>
      </c>
      <c r="F25" s="661">
        <f>G21</f>
        <v>20929</v>
      </c>
      <c r="G25" s="661">
        <f>J21</f>
        <v>20515</v>
      </c>
      <c r="H25" s="661">
        <f>M21</f>
        <v>20029</v>
      </c>
      <c r="I25" s="661">
        <f>P21</f>
        <v>19858</v>
      </c>
      <c r="J25" s="661">
        <f>S21</f>
        <v>19177</v>
      </c>
    </row>
  </sheetData>
  <printOptions horizontalCentered="1"/>
  <pageMargins left="0.78740157480314965" right="0.19685039370078741" top="0.39370078740157483" bottom="0.39370078740157483" header="0.39370078740157483" footer="0.62992125984251968"/>
  <pageSetup paperSize="9" scale="85" orientation="landscape" horizontalDpi="4294967293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31"/>
  <sheetViews>
    <sheetView zoomScale="110" zoomScaleNormal="110" workbookViewId="0">
      <selection activeCell="A17" sqref="A17"/>
    </sheetView>
  </sheetViews>
  <sheetFormatPr defaultRowHeight="18.75" x14ac:dyDescent="0.3"/>
  <cols>
    <col min="1" max="1" width="18.375" style="764" customWidth="1"/>
    <col min="2" max="2" width="10" style="764" customWidth="1"/>
    <col min="3" max="13" width="7.5" style="764" customWidth="1"/>
    <col min="14" max="14" width="7.25" style="764" bestFit="1" customWidth="1"/>
    <col min="15" max="15" width="6.75" style="764" customWidth="1"/>
    <col min="16" max="16" width="7.25" style="764" bestFit="1" customWidth="1"/>
    <col min="17" max="17" width="6.75" style="764" customWidth="1"/>
    <col min="18" max="18" width="4.5" style="764" customWidth="1"/>
    <col min="19" max="19" width="4.875" style="764" bestFit="1" customWidth="1"/>
    <col min="20" max="258" width="9" style="764"/>
    <col min="259" max="259" width="17.75" style="764" customWidth="1"/>
    <col min="260" max="260" width="10.625" style="764" customWidth="1"/>
    <col min="261" max="273" width="7.75" style="764" customWidth="1"/>
    <col min="274" max="514" width="9" style="764"/>
    <col min="515" max="515" width="17.75" style="764" customWidth="1"/>
    <col min="516" max="516" width="10.625" style="764" customWidth="1"/>
    <col min="517" max="529" width="7.75" style="764" customWidth="1"/>
    <col min="530" max="770" width="9" style="764"/>
    <col min="771" max="771" width="17.75" style="764" customWidth="1"/>
    <col min="772" max="772" width="10.625" style="764" customWidth="1"/>
    <col min="773" max="785" width="7.75" style="764" customWidth="1"/>
    <col min="786" max="1026" width="9" style="764"/>
    <col min="1027" max="1027" width="17.75" style="764" customWidth="1"/>
    <col min="1028" max="1028" width="10.625" style="764" customWidth="1"/>
    <col min="1029" max="1041" width="7.75" style="764" customWidth="1"/>
    <col min="1042" max="1282" width="9" style="764"/>
    <col min="1283" max="1283" width="17.75" style="764" customWidth="1"/>
    <col min="1284" max="1284" width="10.625" style="764" customWidth="1"/>
    <col min="1285" max="1297" width="7.75" style="764" customWidth="1"/>
    <col min="1298" max="1538" width="9" style="764"/>
    <col min="1539" max="1539" width="17.75" style="764" customWidth="1"/>
    <col min="1540" max="1540" width="10.625" style="764" customWidth="1"/>
    <col min="1541" max="1553" width="7.75" style="764" customWidth="1"/>
    <col min="1554" max="1794" width="9" style="764"/>
    <col min="1795" max="1795" width="17.75" style="764" customWidth="1"/>
    <col min="1796" max="1796" width="10.625" style="764" customWidth="1"/>
    <col min="1797" max="1809" width="7.75" style="764" customWidth="1"/>
    <col min="1810" max="2050" width="9" style="764"/>
    <col min="2051" max="2051" width="17.75" style="764" customWidth="1"/>
    <col min="2052" max="2052" width="10.625" style="764" customWidth="1"/>
    <col min="2053" max="2065" width="7.75" style="764" customWidth="1"/>
    <col min="2066" max="2306" width="9" style="764"/>
    <col min="2307" max="2307" width="17.75" style="764" customWidth="1"/>
    <col min="2308" max="2308" width="10.625" style="764" customWidth="1"/>
    <col min="2309" max="2321" width="7.75" style="764" customWidth="1"/>
    <col min="2322" max="2562" width="9" style="764"/>
    <col min="2563" max="2563" width="17.75" style="764" customWidth="1"/>
    <col min="2564" max="2564" width="10.625" style="764" customWidth="1"/>
    <col min="2565" max="2577" width="7.75" style="764" customWidth="1"/>
    <col min="2578" max="2818" width="9" style="764"/>
    <col min="2819" max="2819" width="17.75" style="764" customWidth="1"/>
    <col min="2820" max="2820" width="10.625" style="764" customWidth="1"/>
    <col min="2821" max="2833" width="7.75" style="764" customWidth="1"/>
    <col min="2834" max="3074" width="9" style="764"/>
    <col min="3075" max="3075" width="17.75" style="764" customWidth="1"/>
    <col min="3076" max="3076" width="10.625" style="764" customWidth="1"/>
    <col min="3077" max="3089" width="7.75" style="764" customWidth="1"/>
    <col min="3090" max="3330" width="9" style="764"/>
    <col min="3331" max="3331" width="17.75" style="764" customWidth="1"/>
    <col min="3332" max="3332" width="10.625" style="764" customWidth="1"/>
    <col min="3333" max="3345" width="7.75" style="764" customWidth="1"/>
    <col min="3346" max="3586" width="9" style="764"/>
    <col min="3587" max="3587" width="17.75" style="764" customWidth="1"/>
    <col min="3588" max="3588" width="10.625" style="764" customWidth="1"/>
    <col min="3589" max="3601" width="7.75" style="764" customWidth="1"/>
    <col min="3602" max="3842" width="9" style="764"/>
    <col min="3843" max="3843" width="17.75" style="764" customWidth="1"/>
    <col min="3844" max="3844" width="10.625" style="764" customWidth="1"/>
    <col min="3845" max="3857" width="7.75" style="764" customWidth="1"/>
    <col min="3858" max="4098" width="9" style="764"/>
    <col min="4099" max="4099" width="17.75" style="764" customWidth="1"/>
    <col min="4100" max="4100" width="10.625" style="764" customWidth="1"/>
    <col min="4101" max="4113" width="7.75" style="764" customWidth="1"/>
    <col min="4114" max="4354" width="9" style="764"/>
    <col min="4355" max="4355" width="17.75" style="764" customWidth="1"/>
    <col min="4356" max="4356" width="10.625" style="764" customWidth="1"/>
    <col min="4357" max="4369" width="7.75" style="764" customWidth="1"/>
    <col min="4370" max="4610" width="9" style="764"/>
    <col min="4611" max="4611" width="17.75" style="764" customWidth="1"/>
    <col min="4612" max="4612" width="10.625" style="764" customWidth="1"/>
    <col min="4613" max="4625" width="7.75" style="764" customWidth="1"/>
    <col min="4626" max="4866" width="9" style="764"/>
    <col min="4867" max="4867" width="17.75" style="764" customWidth="1"/>
    <col min="4868" max="4868" width="10.625" style="764" customWidth="1"/>
    <col min="4869" max="4881" width="7.75" style="764" customWidth="1"/>
    <col min="4882" max="5122" width="9" style="764"/>
    <col min="5123" max="5123" width="17.75" style="764" customWidth="1"/>
    <col min="5124" max="5124" width="10.625" style="764" customWidth="1"/>
    <col min="5125" max="5137" width="7.75" style="764" customWidth="1"/>
    <col min="5138" max="5378" width="9" style="764"/>
    <col min="5379" max="5379" width="17.75" style="764" customWidth="1"/>
    <col min="5380" max="5380" width="10.625" style="764" customWidth="1"/>
    <col min="5381" max="5393" width="7.75" style="764" customWidth="1"/>
    <col min="5394" max="5634" width="9" style="764"/>
    <col min="5635" max="5635" width="17.75" style="764" customWidth="1"/>
    <col min="5636" max="5636" width="10.625" style="764" customWidth="1"/>
    <col min="5637" max="5649" width="7.75" style="764" customWidth="1"/>
    <col min="5650" max="5890" width="9" style="764"/>
    <col min="5891" max="5891" width="17.75" style="764" customWidth="1"/>
    <col min="5892" max="5892" width="10.625" style="764" customWidth="1"/>
    <col min="5893" max="5905" width="7.75" style="764" customWidth="1"/>
    <col min="5906" max="6146" width="9" style="764"/>
    <col min="6147" max="6147" width="17.75" style="764" customWidth="1"/>
    <col min="6148" max="6148" width="10.625" style="764" customWidth="1"/>
    <col min="6149" max="6161" width="7.75" style="764" customWidth="1"/>
    <col min="6162" max="6402" width="9" style="764"/>
    <col min="6403" max="6403" width="17.75" style="764" customWidth="1"/>
    <col min="6404" max="6404" width="10.625" style="764" customWidth="1"/>
    <col min="6405" max="6417" width="7.75" style="764" customWidth="1"/>
    <col min="6418" max="6658" width="9" style="764"/>
    <col min="6659" max="6659" width="17.75" style="764" customWidth="1"/>
    <col min="6660" max="6660" width="10.625" style="764" customWidth="1"/>
    <col min="6661" max="6673" width="7.75" style="764" customWidth="1"/>
    <col min="6674" max="6914" width="9" style="764"/>
    <col min="6915" max="6915" width="17.75" style="764" customWidth="1"/>
    <col min="6916" max="6916" width="10.625" style="764" customWidth="1"/>
    <col min="6917" max="6929" width="7.75" style="764" customWidth="1"/>
    <col min="6930" max="7170" width="9" style="764"/>
    <col min="7171" max="7171" width="17.75" style="764" customWidth="1"/>
    <col min="7172" max="7172" width="10.625" style="764" customWidth="1"/>
    <col min="7173" max="7185" width="7.75" style="764" customWidth="1"/>
    <col min="7186" max="7426" width="9" style="764"/>
    <col min="7427" max="7427" width="17.75" style="764" customWidth="1"/>
    <col min="7428" max="7428" width="10.625" style="764" customWidth="1"/>
    <col min="7429" max="7441" width="7.75" style="764" customWidth="1"/>
    <col min="7442" max="7682" width="9" style="764"/>
    <col min="7683" max="7683" width="17.75" style="764" customWidth="1"/>
    <col min="7684" max="7684" width="10.625" style="764" customWidth="1"/>
    <col min="7685" max="7697" width="7.75" style="764" customWidth="1"/>
    <col min="7698" max="7938" width="9" style="764"/>
    <col min="7939" max="7939" width="17.75" style="764" customWidth="1"/>
    <col min="7940" max="7940" width="10.625" style="764" customWidth="1"/>
    <col min="7941" max="7953" width="7.75" style="764" customWidth="1"/>
    <col min="7954" max="8194" width="9" style="764"/>
    <col min="8195" max="8195" width="17.75" style="764" customWidth="1"/>
    <col min="8196" max="8196" width="10.625" style="764" customWidth="1"/>
    <col min="8197" max="8209" width="7.75" style="764" customWidth="1"/>
    <col min="8210" max="8450" width="9" style="764"/>
    <col min="8451" max="8451" width="17.75" style="764" customWidth="1"/>
    <col min="8452" max="8452" width="10.625" style="764" customWidth="1"/>
    <col min="8453" max="8465" width="7.75" style="764" customWidth="1"/>
    <col min="8466" max="8706" width="9" style="764"/>
    <col min="8707" max="8707" width="17.75" style="764" customWidth="1"/>
    <col min="8708" max="8708" width="10.625" style="764" customWidth="1"/>
    <col min="8709" max="8721" width="7.75" style="764" customWidth="1"/>
    <col min="8722" max="8962" width="9" style="764"/>
    <col min="8963" max="8963" width="17.75" style="764" customWidth="1"/>
    <col min="8964" max="8964" width="10.625" style="764" customWidth="1"/>
    <col min="8965" max="8977" width="7.75" style="764" customWidth="1"/>
    <col min="8978" max="9218" width="9" style="764"/>
    <col min="9219" max="9219" width="17.75" style="764" customWidth="1"/>
    <col min="9220" max="9220" width="10.625" style="764" customWidth="1"/>
    <col min="9221" max="9233" width="7.75" style="764" customWidth="1"/>
    <col min="9234" max="9474" width="9" style="764"/>
    <col min="9475" max="9475" width="17.75" style="764" customWidth="1"/>
    <col min="9476" max="9476" width="10.625" style="764" customWidth="1"/>
    <col min="9477" max="9489" width="7.75" style="764" customWidth="1"/>
    <col min="9490" max="9730" width="9" style="764"/>
    <col min="9731" max="9731" width="17.75" style="764" customWidth="1"/>
    <col min="9732" max="9732" width="10.625" style="764" customWidth="1"/>
    <col min="9733" max="9745" width="7.75" style="764" customWidth="1"/>
    <col min="9746" max="9986" width="9" style="764"/>
    <col min="9987" max="9987" width="17.75" style="764" customWidth="1"/>
    <col min="9988" max="9988" width="10.625" style="764" customWidth="1"/>
    <col min="9989" max="10001" width="7.75" style="764" customWidth="1"/>
    <col min="10002" max="10242" width="9" style="764"/>
    <col min="10243" max="10243" width="17.75" style="764" customWidth="1"/>
    <col min="10244" max="10244" width="10.625" style="764" customWidth="1"/>
    <col min="10245" max="10257" width="7.75" style="764" customWidth="1"/>
    <col min="10258" max="10498" width="9" style="764"/>
    <col min="10499" max="10499" width="17.75" style="764" customWidth="1"/>
    <col min="10500" max="10500" width="10.625" style="764" customWidth="1"/>
    <col min="10501" max="10513" width="7.75" style="764" customWidth="1"/>
    <col min="10514" max="10754" width="9" style="764"/>
    <col min="10755" max="10755" width="17.75" style="764" customWidth="1"/>
    <col min="10756" max="10756" width="10.625" style="764" customWidth="1"/>
    <col min="10757" max="10769" width="7.75" style="764" customWidth="1"/>
    <col min="10770" max="11010" width="9" style="764"/>
    <col min="11011" max="11011" width="17.75" style="764" customWidth="1"/>
    <col min="11012" max="11012" width="10.625" style="764" customWidth="1"/>
    <col min="11013" max="11025" width="7.75" style="764" customWidth="1"/>
    <col min="11026" max="11266" width="9" style="764"/>
    <col min="11267" max="11267" width="17.75" style="764" customWidth="1"/>
    <col min="11268" max="11268" width="10.625" style="764" customWidth="1"/>
    <col min="11269" max="11281" width="7.75" style="764" customWidth="1"/>
    <col min="11282" max="11522" width="9" style="764"/>
    <col min="11523" max="11523" width="17.75" style="764" customWidth="1"/>
    <col min="11524" max="11524" width="10.625" style="764" customWidth="1"/>
    <col min="11525" max="11537" width="7.75" style="764" customWidth="1"/>
    <col min="11538" max="11778" width="9" style="764"/>
    <col min="11779" max="11779" width="17.75" style="764" customWidth="1"/>
    <col min="11780" max="11780" width="10.625" style="764" customWidth="1"/>
    <col min="11781" max="11793" width="7.75" style="764" customWidth="1"/>
    <col min="11794" max="12034" width="9" style="764"/>
    <col min="12035" max="12035" width="17.75" style="764" customWidth="1"/>
    <col min="12036" max="12036" width="10.625" style="764" customWidth="1"/>
    <col min="12037" max="12049" width="7.75" style="764" customWidth="1"/>
    <col min="12050" max="12290" width="9" style="764"/>
    <col min="12291" max="12291" width="17.75" style="764" customWidth="1"/>
    <col min="12292" max="12292" width="10.625" style="764" customWidth="1"/>
    <col min="12293" max="12305" width="7.75" style="764" customWidth="1"/>
    <col min="12306" max="12546" width="9" style="764"/>
    <col min="12547" max="12547" width="17.75" style="764" customWidth="1"/>
    <col min="12548" max="12548" width="10.625" style="764" customWidth="1"/>
    <col min="12549" max="12561" width="7.75" style="764" customWidth="1"/>
    <col min="12562" max="12802" width="9" style="764"/>
    <col min="12803" max="12803" width="17.75" style="764" customWidth="1"/>
    <col min="12804" max="12804" width="10.625" style="764" customWidth="1"/>
    <col min="12805" max="12817" width="7.75" style="764" customWidth="1"/>
    <col min="12818" max="13058" width="9" style="764"/>
    <col min="13059" max="13059" width="17.75" style="764" customWidth="1"/>
    <col min="13060" max="13060" width="10.625" style="764" customWidth="1"/>
    <col min="13061" max="13073" width="7.75" style="764" customWidth="1"/>
    <col min="13074" max="13314" width="9" style="764"/>
    <col min="13315" max="13315" width="17.75" style="764" customWidth="1"/>
    <col min="13316" max="13316" width="10.625" style="764" customWidth="1"/>
    <col min="13317" max="13329" width="7.75" style="764" customWidth="1"/>
    <col min="13330" max="13570" width="9" style="764"/>
    <col min="13571" max="13571" width="17.75" style="764" customWidth="1"/>
    <col min="13572" max="13572" width="10.625" style="764" customWidth="1"/>
    <col min="13573" max="13585" width="7.75" style="764" customWidth="1"/>
    <col min="13586" max="13826" width="9" style="764"/>
    <col min="13827" max="13827" width="17.75" style="764" customWidth="1"/>
    <col min="13828" max="13828" width="10.625" style="764" customWidth="1"/>
    <col min="13829" max="13841" width="7.75" style="764" customWidth="1"/>
    <col min="13842" max="14082" width="9" style="764"/>
    <col min="14083" max="14083" width="17.75" style="764" customWidth="1"/>
    <col min="14084" max="14084" width="10.625" style="764" customWidth="1"/>
    <col min="14085" max="14097" width="7.75" style="764" customWidth="1"/>
    <col min="14098" max="14338" width="9" style="764"/>
    <col min="14339" max="14339" width="17.75" style="764" customWidth="1"/>
    <col min="14340" max="14340" width="10.625" style="764" customWidth="1"/>
    <col min="14341" max="14353" width="7.75" style="764" customWidth="1"/>
    <col min="14354" max="14594" width="9" style="764"/>
    <col min="14595" max="14595" width="17.75" style="764" customWidth="1"/>
    <col min="14596" max="14596" width="10.625" style="764" customWidth="1"/>
    <col min="14597" max="14609" width="7.75" style="764" customWidth="1"/>
    <col min="14610" max="14850" width="9" style="764"/>
    <col min="14851" max="14851" width="17.75" style="764" customWidth="1"/>
    <col min="14852" max="14852" width="10.625" style="764" customWidth="1"/>
    <col min="14853" max="14865" width="7.75" style="764" customWidth="1"/>
    <col min="14866" max="15106" width="9" style="764"/>
    <col min="15107" max="15107" width="17.75" style="764" customWidth="1"/>
    <col min="15108" max="15108" width="10.625" style="764" customWidth="1"/>
    <col min="15109" max="15121" width="7.75" style="764" customWidth="1"/>
    <col min="15122" max="15362" width="9" style="764"/>
    <col min="15363" max="15363" width="17.75" style="764" customWidth="1"/>
    <col min="15364" max="15364" width="10.625" style="764" customWidth="1"/>
    <col min="15365" max="15377" width="7.75" style="764" customWidth="1"/>
    <col min="15378" max="15618" width="9" style="764"/>
    <col min="15619" max="15619" width="17.75" style="764" customWidth="1"/>
    <col min="15620" max="15620" width="10.625" style="764" customWidth="1"/>
    <col min="15621" max="15633" width="7.75" style="764" customWidth="1"/>
    <col min="15634" max="15874" width="9" style="764"/>
    <col min="15875" max="15875" width="17.75" style="764" customWidth="1"/>
    <col min="15876" max="15876" width="10.625" style="764" customWidth="1"/>
    <col min="15877" max="15889" width="7.75" style="764" customWidth="1"/>
    <col min="15890" max="16130" width="9" style="764"/>
    <col min="16131" max="16131" width="17.75" style="764" customWidth="1"/>
    <col min="16132" max="16132" width="10.625" style="764" customWidth="1"/>
    <col min="16133" max="16145" width="7.75" style="764" customWidth="1"/>
    <col min="16146" max="16384" width="9" style="764"/>
  </cols>
  <sheetData>
    <row r="1" spans="1:21" ht="21" x14ac:dyDescent="0.35">
      <c r="P1" s="765"/>
      <c r="Q1" s="766"/>
    </row>
    <row r="2" spans="1:21" ht="23.25" x14ac:dyDescent="0.35">
      <c r="A2" s="767" t="s">
        <v>942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</row>
    <row r="3" spans="1:21" s="777" customFormat="1" ht="21" x14ac:dyDescent="0.35">
      <c r="A3" s="769" t="s">
        <v>171</v>
      </c>
      <c r="B3" s="770" t="s">
        <v>955</v>
      </c>
      <c r="C3" s="771" t="s">
        <v>1563</v>
      </c>
      <c r="D3" s="772"/>
      <c r="E3" s="773" t="s">
        <v>1564</v>
      </c>
      <c r="F3" s="774"/>
      <c r="G3" s="771" t="s">
        <v>956</v>
      </c>
      <c r="H3" s="772"/>
      <c r="I3" s="773" t="s">
        <v>1562</v>
      </c>
      <c r="J3" s="775"/>
      <c r="K3" s="772"/>
      <c r="L3" s="770" t="s">
        <v>204</v>
      </c>
      <c r="M3" s="770" t="s">
        <v>957</v>
      </c>
      <c r="N3" s="776" t="s">
        <v>958</v>
      </c>
      <c r="O3" s="776"/>
      <c r="P3" s="776" t="s">
        <v>959</v>
      </c>
      <c r="Q3" s="776"/>
    </row>
    <row r="4" spans="1:21" s="777" customFormat="1" ht="21" x14ac:dyDescent="0.35">
      <c r="A4" s="778"/>
      <c r="B4" s="779"/>
      <c r="C4" s="780" t="s">
        <v>303</v>
      </c>
      <c r="D4" s="781" t="s">
        <v>304</v>
      </c>
      <c r="E4" s="782" t="s">
        <v>303</v>
      </c>
      <c r="F4" s="783" t="s">
        <v>304</v>
      </c>
      <c r="G4" s="780" t="s">
        <v>303</v>
      </c>
      <c r="H4" s="781" t="s">
        <v>304</v>
      </c>
      <c r="I4" s="782" t="s">
        <v>303</v>
      </c>
      <c r="J4" s="784" t="s">
        <v>304</v>
      </c>
      <c r="K4" s="781" t="s">
        <v>173</v>
      </c>
      <c r="L4" s="785"/>
      <c r="M4" s="785"/>
      <c r="N4" s="786"/>
      <c r="O4" s="787"/>
      <c r="P4" s="786"/>
      <c r="Q4" s="787"/>
    </row>
    <row r="5" spans="1:21" s="777" customFormat="1" ht="21" x14ac:dyDescent="0.35">
      <c r="A5" s="788" t="s">
        <v>183</v>
      </c>
      <c r="B5" s="789">
        <v>60</v>
      </c>
      <c r="C5" s="790">
        <v>43</v>
      </c>
      <c r="D5" s="791">
        <v>5</v>
      </c>
      <c r="E5" s="790"/>
      <c r="F5" s="792">
        <v>1</v>
      </c>
      <c r="G5" s="790">
        <v>86</v>
      </c>
      <c r="H5" s="791">
        <v>344</v>
      </c>
      <c r="I5" s="793">
        <f>C5+E5+G5</f>
        <v>129</v>
      </c>
      <c r="J5" s="794">
        <f>D5+F5+H5</f>
        <v>350</v>
      </c>
      <c r="K5" s="795">
        <f>SUM(I5:J5)</f>
        <v>479</v>
      </c>
      <c r="L5" s="789">
        <v>7655</v>
      </c>
      <c r="M5" s="789">
        <v>535</v>
      </c>
      <c r="N5" s="796">
        <f t="shared" ref="N5:N10" si="0">SUM(L5/M5)</f>
        <v>14.308411214953271</v>
      </c>
      <c r="O5" s="797" t="s">
        <v>960</v>
      </c>
      <c r="P5" s="796">
        <f t="shared" ref="P5:P10" si="1">SUM(L5/K5)</f>
        <v>15.981210855949895</v>
      </c>
      <c r="Q5" s="797" t="s">
        <v>960</v>
      </c>
      <c r="U5" s="798"/>
    </row>
    <row r="6" spans="1:21" s="777" customFormat="1" ht="21" x14ac:dyDescent="0.35">
      <c r="A6" s="799" t="s">
        <v>184</v>
      </c>
      <c r="B6" s="800">
        <v>21</v>
      </c>
      <c r="C6" s="801">
        <v>17</v>
      </c>
      <c r="D6" s="802">
        <v>1</v>
      </c>
      <c r="E6" s="801"/>
      <c r="F6" s="803"/>
      <c r="G6" s="801">
        <v>29</v>
      </c>
      <c r="H6" s="802">
        <v>107</v>
      </c>
      <c r="I6" s="804">
        <f t="shared" ref="I6:J9" si="2">C6+E6+G6</f>
        <v>46</v>
      </c>
      <c r="J6" s="805">
        <f t="shared" si="2"/>
        <v>108</v>
      </c>
      <c r="K6" s="806">
        <f>SUM(I6:J6)</f>
        <v>154</v>
      </c>
      <c r="L6" s="800">
        <v>2108</v>
      </c>
      <c r="M6" s="800">
        <v>183</v>
      </c>
      <c r="N6" s="807">
        <f t="shared" si="0"/>
        <v>11.519125683060109</v>
      </c>
      <c r="O6" s="808" t="s">
        <v>960</v>
      </c>
      <c r="P6" s="807">
        <f t="shared" si="1"/>
        <v>13.688311688311689</v>
      </c>
      <c r="Q6" s="808" t="s">
        <v>960</v>
      </c>
      <c r="U6" s="798"/>
    </row>
    <row r="7" spans="1:21" s="777" customFormat="1" ht="21" x14ac:dyDescent="0.35">
      <c r="A7" s="799" t="s">
        <v>185</v>
      </c>
      <c r="B7" s="800">
        <v>48</v>
      </c>
      <c r="C7" s="801">
        <v>29</v>
      </c>
      <c r="D7" s="802">
        <v>11</v>
      </c>
      <c r="E7" s="801"/>
      <c r="F7" s="803"/>
      <c r="G7" s="801">
        <v>73</v>
      </c>
      <c r="H7" s="802">
        <v>250</v>
      </c>
      <c r="I7" s="804">
        <f t="shared" si="2"/>
        <v>102</v>
      </c>
      <c r="J7" s="805">
        <f t="shared" si="2"/>
        <v>261</v>
      </c>
      <c r="K7" s="806">
        <f>SUM(I7:J7)</f>
        <v>363</v>
      </c>
      <c r="L7" s="800">
        <v>5657</v>
      </c>
      <c r="M7" s="800">
        <v>438</v>
      </c>
      <c r="N7" s="807">
        <f t="shared" si="0"/>
        <v>12.915525114155251</v>
      </c>
      <c r="O7" s="808" t="s">
        <v>960</v>
      </c>
      <c r="P7" s="807">
        <f t="shared" si="1"/>
        <v>15.584022038567493</v>
      </c>
      <c r="Q7" s="808" t="s">
        <v>960</v>
      </c>
      <c r="U7" s="809"/>
    </row>
    <row r="8" spans="1:21" s="777" customFormat="1" ht="21" x14ac:dyDescent="0.35">
      <c r="A8" s="799" t="s">
        <v>186</v>
      </c>
      <c r="B8" s="800">
        <v>18</v>
      </c>
      <c r="C8" s="801">
        <v>12</v>
      </c>
      <c r="D8" s="802">
        <v>3</v>
      </c>
      <c r="E8" s="801"/>
      <c r="F8" s="803"/>
      <c r="G8" s="801">
        <v>25</v>
      </c>
      <c r="H8" s="802">
        <v>83</v>
      </c>
      <c r="I8" s="804">
        <f t="shared" si="2"/>
        <v>37</v>
      </c>
      <c r="J8" s="805">
        <f t="shared" si="2"/>
        <v>86</v>
      </c>
      <c r="K8" s="806">
        <f>SUM(I8:J8)</f>
        <v>123</v>
      </c>
      <c r="L8" s="800">
        <v>1690</v>
      </c>
      <c r="M8" s="800">
        <v>138</v>
      </c>
      <c r="N8" s="807">
        <f t="shared" si="0"/>
        <v>12.246376811594203</v>
      </c>
      <c r="O8" s="808" t="s">
        <v>960</v>
      </c>
      <c r="P8" s="807">
        <f t="shared" si="1"/>
        <v>13.739837398373984</v>
      </c>
      <c r="Q8" s="808" t="s">
        <v>960</v>
      </c>
    </row>
    <row r="9" spans="1:21" s="777" customFormat="1" ht="21" x14ac:dyDescent="0.35">
      <c r="A9" s="810" t="s">
        <v>187</v>
      </c>
      <c r="B9" s="811">
        <v>17</v>
      </c>
      <c r="C9" s="812">
        <v>10</v>
      </c>
      <c r="D9" s="813">
        <v>2</v>
      </c>
      <c r="E9" s="812">
        <v>2</v>
      </c>
      <c r="F9" s="814"/>
      <c r="G9" s="812">
        <v>42</v>
      </c>
      <c r="H9" s="813">
        <v>94</v>
      </c>
      <c r="I9" s="815">
        <f t="shared" si="2"/>
        <v>54</v>
      </c>
      <c r="J9" s="816">
        <f t="shared" si="2"/>
        <v>96</v>
      </c>
      <c r="K9" s="817">
        <f>SUM(I9:J9)</f>
        <v>150</v>
      </c>
      <c r="L9" s="811">
        <v>2067</v>
      </c>
      <c r="M9" s="811">
        <v>155</v>
      </c>
      <c r="N9" s="818">
        <f t="shared" si="0"/>
        <v>13.335483870967742</v>
      </c>
      <c r="O9" s="819" t="s">
        <v>960</v>
      </c>
      <c r="P9" s="818">
        <f t="shared" si="1"/>
        <v>13.78</v>
      </c>
      <c r="Q9" s="819" t="s">
        <v>960</v>
      </c>
    </row>
    <row r="10" spans="1:21" s="777" customFormat="1" ht="21" x14ac:dyDescent="0.35">
      <c r="A10" s="820" t="s">
        <v>173</v>
      </c>
      <c r="B10" s="821">
        <v>164</v>
      </c>
      <c r="C10" s="822">
        <f t="shared" ref="C10:K10" si="3">SUM(C5:C9)</f>
        <v>111</v>
      </c>
      <c r="D10" s="823">
        <f t="shared" si="3"/>
        <v>22</v>
      </c>
      <c r="E10" s="824">
        <f t="shared" si="3"/>
        <v>2</v>
      </c>
      <c r="F10" s="825">
        <f t="shared" si="3"/>
        <v>1</v>
      </c>
      <c r="G10" s="822">
        <f t="shared" si="3"/>
        <v>255</v>
      </c>
      <c r="H10" s="823">
        <f t="shared" si="3"/>
        <v>878</v>
      </c>
      <c r="I10" s="824">
        <f t="shared" si="3"/>
        <v>368</v>
      </c>
      <c r="J10" s="826">
        <f t="shared" si="3"/>
        <v>901</v>
      </c>
      <c r="K10" s="823">
        <f t="shared" si="3"/>
        <v>1269</v>
      </c>
      <c r="L10" s="821">
        <v>19177</v>
      </c>
      <c r="M10" s="821">
        <v>1449</v>
      </c>
      <c r="N10" s="827">
        <f t="shared" si="0"/>
        <v>13.23464458247067</v>
      </c>
      <c r="O10" s="828" t="s">
        <v>960</v>
      </c>
      <c r="P10" s="829">
        <f t="shared" si="1"/>
        <v>15.111899133175729</v>
      </c>
      <c r="Q10" s="828" t="s">
        <v>960</v>
      </c>
    </row>
    <row r="11" spans="1:21" s="830" customFormat="1" x14ac:dyDescent="0.3">
      <c r="B11" s="830" t="s">
        <v>1565</v>
      </c>
      <c r="O11" s="831"/>
    </row>
    <row r="12" spans="1:21" s="832" customFormat="1" x14ac:dyDescent="0.3">
      <c r="A12" s="832" t="s">
        <v>1566</v>
      </c>
    </row>
    <row r="13" spans="1:21" s="830" customFormat="1" x14ac:dyDescent="0.3">
      <c r="B13" s="830" t="s">
        <v>961</v>
      </c>
    </row>
    <row r="14" spans="1:21" s="830" customFormat="1" x14ac:dyDescent="0.3">
      <c r="A14" s="830" t="s">
        <v>1567</v>
      </c>
    </row>
    <row r="15" spans="1:21" s="830" customFormat="1" x14ac:dyDescent="0.3">
      <c r="B15" s="830" t="s">
        <v>1568</v>
      </c>
    </row>
    <row r="16" spans="1:21" s="830" customFormat="1" x14ac:dyDescent="0.3">
      <c r="A16" s="830" t="s">
        <v>1569</v>
      </c>
    </row>
    <row r="17" spans="2:8" s="830" customFormat="1" x14ac:dyDescent="0.3"/>
    <row r="18" spans="2:8" s="830" customFormat="1" x14ac:dyDescent="0.3"/>
    <row r="19" spans="2:8" s="830" customFormat="1" x14ac:dyDescent="0.3"/>
    <row r="20" spans="2:8" s="830" customFormat="1" x14ac:dyDescent="0.3">
      <c r="D20" s="830" t="s">
        <v>962</v>
      </c>
      <c r="E20" s="830" t="s">
        <v>184</v>
      </c>
      <c r="F20" s="830" t="s">
        <v>185</v>
      </c>
      <c r="G20" s="830" t="s">
        <v>186</v>
      </c>
      <c r="H20" s="830" t="s">
        <v>187</v>
      </c>
    </row>
    <row r="21" spans="2:8" s="830" customFormat="1" x14ac:dyDescent="0.3">
      <c r="B21" s="833" t="s">
        <v>963</v>
      </c>
      <c r="C21" s="833"/>
      <c r="D21" s="834">
        <f>N5</f>
        <v>14.308411214953271</v>
      </c>
      <c r="E21" s="834">
        <f>N6</f>
        <v>11.519125683060109</v>
      </c>
      <c r="F21" s="834">
        <f>N7</f>
        <v>12.915525114155251</v>
      </c>
      <c r="G21" s="834">
        <f>N8</f>
        <v>12.246376811594203</v>
      </c>
      <c r="H21" s="834">
        <f>N9</f>
        <v>13.335483870967742</v>
      </c>
    </row>
    <row r="22" spans="2:8" s="830" customFormat="1" x14ac:dyDescent="0.3">
      <c r="B22" s="833" t="s">
        <v>964</v>
      </c>
      <c r="C22" s="833"/>
      <c r="D22" s="834">
        <f>P5</f>
        <v>15.981210855949895</v>
      </c>
      <c r="E22" s="834">
        <f>P6</f>
        <v>13.688311688311689</v>
      </c>
      <c r="F22" s="834">
        <f>P7</f>
        <v>15.584022038567493</v>
      </c>
      <c r="G22" s="834">
        <f>P8</f>
        <v>13.739837398373984</v>
      </c>
      <c r="H22" s="834">
        <f>P9</f>
        <v>13.78</v>
      </c>
    </row>
    <row r="23" spans="2:8" s="830" customFormat="1" x14ac:dyDescent="0.3"/>
    <row r="24" spans="2:8" s="830" customFormat="1" x14ac:dyDescent="0.3"/>
    <row r="25" spans="2:8" s="830" customFormat="1" x14ac:dyDescent="0.3"/>
    <row r="26" spans="2:8" s="830" customFormat="1" x14ac:dyDescent="0.3"/>
    <row r="27" spans="2:8" s="830" customFormat="1" x14ac:dyDescent="0.3"/>
    <row r="28" spans="2:8" s="830" customFormat="1" x14ac:dyDescent="0.3"/>
    <row r="29" spans="2:8" s="830" customFormat="1" x14ac:dyDescent="0.3"/>
    <row r="30" spans="2:8" s="830" customFormat="1" x14ac:dyDescent="0.3"/>
    <row r="31" spans="2:8" s="830" customFormat="1" x14ac:dyDescent="0.3"/>
  </sheetData>
  <printOptions horizontalCentered="1"/>
  <pageMargins left="0.78740157480314965" right="0.19685039370078741" top="0.39370078740157483" bottom="0.39370078740157483" header="0.39370078740157483" footer="0.62992125984251968"/>
  <pageSetup paperSize="9" scale="90" orientation="landscape" horizontalDpi="4294967294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22"/>
  <sheetViews>
    <sheetView zoomScaleNormal="100" workbookViewId="0">
      <selection activeCell="A3" sqref="A3"/>
    </sheetView>
  </sheetViews>
  <sheetFormatPr defaultRowHeight="18.75" x14ac:dyDescent="0.3"/>
  <cols>
    <col min="1" max="1" width="5.5" style="142" customWidth="1"/>
    <col min="2" max="2" width="23" style="142" customWidth="1"/>
    <col min="3" max="9" width="15.125" style="142" customWidth="1"/>
    <col min="10" max="258" width="9" style="142"/>
    <col min="259" max="259" width="9" style="142" customWidth="1"/>
    <col min="260" max="260" width="25" style="142" customWidth="1"/>
    <col min="261" max="265" width="20.5" style="142" customWidth="1"/>
    <col min="266" max="514" width="9" style="142"/>
    <col min="515" max="515" width="9" style="142" customWidth="1"/>
    <col min="516" max="516" width="25" style="142" customWidth="1"/>
    <col min="517" max="521" width="20.5" style="142" customWidth="1"/>
    <col min="522" max="770" width="9" style="142"/>
    <col min="771" max="771" width="9" style="142" customWidth="1"/>
    <col min="772" max="772" width="25" style="142" customWidth="1"/>
    <col min="773" max="777" width="20.5" style="142" customWidth="1"/>
    <col min="778" max="1026" width="9" style="142"/>
    <col min="1027" max="1027" width="9" style="142" customWidth="1"/>
    <col min="1028" max="1028" width="25" style="142" customWidth="1"/>
    <col min="1029" max="1033" width="20.5" style="142" customWidth="1"/>
    <col min="1034" max="1282" width="9" style="142"/>
    <col min="1283" max="1283" width="9" style="142" customWidth="1"/>
    <col min="1284" max="1284" width="25" style="142" customWidth="1"/>
    <col min="1285" max="1289" width="20.5" style="142" customWidth="1"/>
    <col min="1290" max="1538" width="9" style="142"/>
    <col min="1539" max="1539" width="9" style="142" customWidth="1"/>
    <col min="1540" max="1540" width="25" style="142" customWidth="1"/>
    <col min="1541" max="1545" width="20.5" style="142" customWidth="1"/>
    <col min="1546" max="1794" width="9" style="142"/>
    <col min="1795" max="1795" width="9" style="142" customWidth="1"/>
    <col min="1796" max="1796" width="25" style="142" customWidth="1"/>
    <col min="1797" max="1801" width="20.5" style="142" customWidth="1"/>
    <col min="1802" max="2050" width="9" style="142"/>
    <col min="2051" max="2051" width="9" style="142" customWidth="1"/>
    <col min="2052" max="2052" width="25" style="142" customWidth="1"/>
    <col min="2053" max="2057" width="20.5" style="142" customWidth="1"/>
    <col min="2058" max="2306" width="9" style="142"/>
    <col min="2307" max="2307" width="9" style="142" customWidth="1"/>
    <col min="2308" max="2308" width="25" style="142" customWidth="1"/>
    <col min="2309" max="2313" width="20.5" style="142" customWidth="1"/>
    <col min="2314" max="2562" width="9" style="142"/>
    <col min="2563" max="2563" width="9" style="142" customWidth="1"/>
    <col min="2564" max="2564" width="25" style="142" customWidth="1"/>
    <col min="2565" max="2569" width="20.5" style="142" customWidth="1"/>
    <col min="2570" max="2818" width="9" style="142"/>
    <col min="2819" max="2819" width="9" style="142" customWidth="1"/>
    <col min="2820" max="2820" width="25" style="142" customWidth="1"/>
    <col min="2821" max="2825" width="20.5" style="142" customWidth="1"/>
    <col min="2826" max="3074" width="9" style="142"/>
    <col min="3075" max="3075" width="9" style="142" customWidth="1"/>
    <col min="3076" max="3076" width="25" style="142" customWidth="1"/>
    <col min="3077" max="3081" width="20.5" style="142" customWidth="1"/>
    <col min="3082" max="3330" width="9" style="142"/>
    <col min="3331" max="3331" width="9" style="142" customWidth="1"/>
    <col min="3332" max="3332" width="25" style="142" customWidth="1"/>
    <col min="3333" max="3337" width="20.5" style="142" customWidth="1"/>
    <col min="3338" max="3586" width="9" style="142"/>
    <col min="3587" max="3587" width="9" style="142" customWidth="1"/>
    <col min="3588" max="3588" width="25" style="142" customWidth="1"/>
    <col min="3589" max="3593" width="20.5" style="142" customWidth="1"/>
    <col min="3594" max="3842" width="9" style="142"/>
    <col min="3843" max="3843" width="9" style="142" customWidth="1"/>
    <col min="3844" max="3844" width="25" style="142" customWidth="1"/>
    <col min="3845" max="3849" width="20.5" style="142" customWidth="1"/>
    <col min="3850" max="4098" width="9" style="142"/>
    <col min="4099" max="4099" width="9" style="142" customWidth="1"/>
    <col min="4100" max="4100" width="25" style="142" customWidth="1"/>
    <col min="4101" max="4105" width="20.5" style="142" customWidth="1"/>
    <col min="4106" max="4354" width="9" style="142"/>
    <col min="4355" max="4355" width="9" style="142" customWidth="1"/>
    <col min="4356" max="4356" width="25" style="142" customWidth="1"/>
    <col min="4357" max="4361" width="20.5" style="142" customWidth="1"/>
    <col min="4362" max="4610" width="9" style="142"/>
    <col min="4611" max="4611" width="9" style="142" customWidth="1"/>
    <col min="4612" max="4612" width="25" style="142" customWidth="1"/>
    <col min="4613" max="4617" width="20.5" style="142" customWidth="1"/>
    <col min="4618" max="4866" width="9" style="142"/>
    <col min="4867" max="4867" width="9" style="142" customWidth="1"/>
    <col min="4868" max="4868" width="25" style="142" customWidth="1"/>
    <col min="4869" max="4873" width="20.5" style="142" customWidth="1"/>
    <col min="4874" max="5122" width="9" style="142"/>
    <col min="5123" max="5123" width="9" style="142" customWidth="1"/>
    <col min="5124" max="5124" width="25" style="142" customWidth="1"/>
    <col min="5125" max="5129" width="20.5" style="142" customWidth="1"/>
    <col min="5130" max="5378" width="9" style="142"/>
    <col min="5379" max="5379" width="9" style="142" customWidth="1"/>
    <col min="5380" max="5380" width="25" style="142" customWidth="1"/>
    <col min="5381" max="5385" width="20.5" style="142" customWidth="1"/>
    <col min="5386" max="5634" width="9" style="142"/>
    <col min="5635" max="5635" width="9" style="142" customWidth="1"/>
    <col min="5636" max="5636" width="25" style="142" customWidth="1"/>
    <col min="5637" max="5641" width="20.5" style="142" customWidth="1"/>
    <col min="5642" max="5890" width="9" style="142"/>
    <col min="5891" max="5891" width="9" style="142" customWidth="1"/>
    <col min="5892" max="5892" width="25" style="142" customWidth="1"/>
    <col min="5893" max="5897" width="20.5" style="142" customWidth="1"/>
    <col min="5898" max="6146" width="9" style="142"/>
    <col min="6147" max="6147" width="9" style="142" customWidth="1"/>
    <col min="6148" max="6148" width="25" style="142" customWidth="1"/>
    <col min="6149" max="6153" width="20.5" style="142" customWidth="1"/>
    <col min="6154" max="6402" width="9" style="142"/>
    <col min="6403" max="6403" width="9" style="142" customWidth="1"/>
    <col min="6404" max="6404" width="25" style="142" customWidth="1"/>
    <col min="6405" max="6409" width="20.5" style="142" customWidth="1"/>
    <col min="6410" max="6658" width="9" style="142"/>
    <col min="6659" max="6659" width="9" style="142" customWidth="1"/>
    <col min="6660" max="6660" width="25" style="142" customWidth="1"/>
    <col min="6661" max="6665" width="20.5" style="142" customWidth="1"/>
    <col min="6666" max="6914" width="9" style="142"/>
    <col min="6915" max="6915" width="9" style="142" customWidth="1"/>
    <col min="6916" max="6916" width="25" style="142" customWidth="1"/>
    <col min="6917" max="6921" width="20.5" style="142" customWidth="1"/>
    <col min="6922" max="7170" width="9" style="142"/>
    <col min="7171" max="7171" width="9" style="142" customWidth="1"/>
    <col min="7172" max="7172" width="25" style="142" customWidth="1"/>
    <col min="7173" max="7177" width="20.5" style="142" customWidth="1"/>
    <col min="7178" max="7426" width="9" style="142"/>
    <col min="7427" max="7427" width="9" style="142" customWidth="1"/>
    <col min="7428" max="7428" width="25" style="142" customWidth="1"/>
    <col min="7429" max="7433" width="20.5" style="142" customWidth="1"/>
    <col min="7434" max="7682" width="9" style="142"/>
    <col min="7683" max="7683" width="9" style="142" customWidth="1"/>
    <col min="7684" max="7684" width="25" style="142" customWidth="1"/>
    <col min="7685" max="7689" width="20.5" style="142" customWidth="1"/>
    <col min="7690" max="7938" width="9" style="142"/>
    <col min="7939" max="7939" width="9" style="142" customWidth="1"/>
    <col min="7940" max="7940" width="25" style="142" customWidth="1"/>
    <col min="7941" max="7945" width="20.5" style="142" customWidth="1"/>
    <col min="7946" max="8194" width="9" style="142"/>
    <col min="8195" max="8195" width="9" style="142" customWidth="1"/>
    <col min="8196" max="8196" width="25" style="142" customWidth="1"/>
    <col min="8197" max="8201" width="20.5" style="142" customWidth="1"/>
    <col min="8202" max="8450" width="9" style="142"/>
    <col min="8451" max="8451" width="9" style="142" customWidth="1"/>
    <col min="8452" max="8452" width="25" style="142" customWidth="1"/>
    <col min="8453" max="8457" width="20.5" style="142" customWidth="1"/>
    <col min="8458" max="8706" width="9" style="142"/>
    <col min="8707" max="8707" width="9" style="142" customWidth="1"/>
    <col min="8708" max="8708" width="25" style="142" customWidth="1"/>
    <col min="8709" max="8713" width="20.5" style="142" customWidth="1"/>
    <col min="8714" max="8962" width="9" style="142"/>
    <col min="8963" max="8963" width="9" style="142" customWidth="1"/>
    <col min="8964" max="8964" width="25" style="142" customWidth="1"/>
    <col min="8965" max="8969" width="20.5" style="142" customWidth="1"/>
    <col min="8970" max="9218" width="9" style="142"/>
    <col min="9219" max="9219" width="9" style="142" customWidth="1"/>
    <col min="9220" max="9220" width="25" style="142" customWidth="1"/>
    <col min="9221" max="9225" width="20.5" style="142" customWidth="1"/>
    <col min="9226" max="9474" width="9" style="142"/>
    <col min="9475" max="9475" width="9" style="142" customWidth="1"/>
    <col min="9476" max="9476" width="25" style="142" customWidth="1"/>
    <col min="9477" max="9481" width="20.5" style="142" customWidth="1"/>
    <col min="9482" max="9730" width="9" style="142"/>
    <col min="9731" max="9731" width="9" style="142" customWidth="1"/>
    <col min="9732" max="9732" width="25" style="142" customWidth="1"/>
    <col min="9733" max="9737" width="20.5" style="142" customWidth="1"/>
    <col min="9738" max="9986" width="9" style="142"/>
    <col min="9987" max="9987" width="9" style="142" customWidth="1"/>
    <col min="9988" max="9988" width="25" style="142" customWidth="1"/>
    <col min="9989" max="9993" width="20.5" style="142" customWidth="1"/>
    <col min="9994" max="10242" width="9" style="142"/>
    <col min="10243" max="10243" width="9" style="142" customWidth="1"/>
    <col min="10244" max="10244" width="25" style="142" customWidth="1"/>
    <col min="10245" max="10249" width="20.5" style="142" customWidth="1"/>
    <col min="10250" max="10498" width="9" style="142"/>
    <col min="10499" max="10499" width="9" style="142" customWidth="1"/>
    <col min="10500" max="10500" width="25" style="142" customWidth="1"/>
    <col min="10501" max="10505" width="20.5" style="142" customWidth="1"/>
    <col min="10506" max="10754" width="9" style="142"/>
    <col min="10755" max="10755" width="9" style="142" customWidth="1"/>
    <col min="10756" max="10756" width="25" style="142" customWidth="1"/>
    <col min="10757" max="10761" width="20.5" style="142" customWidth="1"/>
    <col min="10762" max="11010" width="9" style="142"/>
    <col min="11011" max="11011" width="9" style="142" customWidth="1"/>
    <col min="11012" max="11012" width="25" style="142" customWidth="1"/>
    <col min="11013" max="11017" width="20.5" style="142" customWidth="1"/>
    <col min="11018" max="11266" width="9" style="142"/>
    <col min="11267" max="11267" width="9" style="142" customWidth="1"/>
    <col min="11268" max="11268" width="25" style="142" customWidth="1"/>
    <col min="11269" max="11273" width="20.5" style="142" customWidth="1"/>
    <col min="11274" max="11522" width="9" style="142"/>
    <col min="11523" max="11523" width="9" style="142" customWidth="1"/>
    <col min="11524" max="11524" width="25" style="142" customWidth="1"/>
    <col min="11525" max="11529" width="20.5" style="142" customWidth="1"/>
    <col min="11530" max="11778" width="9" style="142"/>
    <col min="11779" max="11779" width="9" style="142" customWidth="1"/>
    <col min="11780" max="11780" width="25" style="142" customWidth="1"/>
    <col min="11781" max="11785" width="20.5" style="142" customWidth="1"/>
    <col min="11786" max="12034" width="9" style="142"/>
    <col min="12035" max="12035" width="9" style="142" customWidth="1"/>
    <col min="12036" max="12036" width="25" style="142" customWidth="1"/>
    <col min="12037" max="12041" width="20.5" style="142" customWidth="1"/>
    <col min="12042" max="12290" width="9" style="142"/>
    <col min="12291" max="12291" width="9" style="142" customWidth="1"/>
    <col min="12292" max="12292" width="25" style="142" customWidth="1"/>
    <col min="12293" max="12297" width="20.5" style="142" customWidth="1"/>
    <col min="12298" max="12546" width="9" style="142"/>
    <col min="12547" max="12547" width="9" style="142" customWidth="1"/>
    <col min="12548" max="12548" width="25" style="142" customWidth="1"/>
    <col min="12549" max="12553" width="20.5" style="142" customWidth="1"/>
    <col min="12554" max="12802" width="9" style="142"/>
    <col min="12803" max="12803" width="9" style="142" customWidth="1"/>
    <col min="12804" max="12804" width="25" style="142" customWidth="1"/>
    <col min="12805" max="12809" width="20.5" style="142" customWidth="1"/>
    <col min="12810" max="13058" width="9" style="142"/>
    <col min="13059" max="13059" width="9" style="142" customWidth="1"/>
    <col min="13060" max="13060" width="25" style="142" customWidth="1"/>
    <col min="13061" max="13065" width="20.5" style="142" customWidth="1"/>
    <col min="13066" max="13314" width="9" style="142"/>
    <col min="13315" max="13315" width="9" style="142" customWidth="1"/>
    <col min="13316" max="13316" width="25" style="142" customWidth="1"/>
    <col min="13317" max="13321" width="20.5" style="142" customWidth="1"/>
    <col min="13322" max="13570" width="9" style="142"/>
    <col min="13571" max="13571" width="9" style="142" customWidth="1"/>
    <col min="13572" max="13572" width="25" style="142" customWidth="1"/>
    <col min="13573" max="13577" width="20.5" style="142" customWidth="1"/>
    <col min="13578" max="13826" width="9" style="142"/>
    <col min="13827" max="13827" width="9" style="142" customWidth="1"/>
    <col min="13828" max="13828" width="25" style="142" customWidth="1"/>
    <col min="13829" max="13833" width="20.5" style="142" customWidth="1"/>
    <col min="13834" max="14082" width="9" style="142"/>
    <col min="14083" max="14083" width="9" style="142" customWidth="1"/>
    <col min="14084" max="14084" width="25" style="142" customWidth="1"/>
    <col min="14085" max="14089" width="20.5" style="142" customWidth="1"/>
    <col min="14090" max="14338" width="9" style="142"/>
    <col min="14339" max="14339" width="9" style="142" customWidth="1"/>
    <col min="14340" max="14340" width="25" style="142" customWidth="1"/>
    <col min="14341" max="14345" width="20.5" style="142" customWidth="1"/>
    <col min="14346" max="14594" width="9" style="142"/>
    <col min="14595" max="14595" width="9" style="142" customWidth="1"/>
    <col min="14596" max="14596" width="25" style="142" customWidth="1"/>
    <col min="14597" max="14601" width="20.5" style="142" customWidth="1"/>
    <col min="14602" max="14850" width="9" style="142"/>
    <col min="14851" max="14851" width="9" style="142" customWidth="1"/>
    <col min="14852" max="14852" width="25" style="142" customWidth="1"/>
    <col min="14853" max="14857" width="20.5" style="142" customWidth="1"/>
    <col min="14858" max="15106" width="9" style="142"/>
    <col min="15107" max="15107" width="9" style="142" customWidth="1"/>
    <col min="15108" max="15108" width="25" style="142" customWidth="1"/>
    <col min="15109" max="15113" width="20.5" style="142" customWidth="1"/>
    <col min="15114" max="15362" width="9" style="142"/>
    <col min="15363" max="15363" width="9" style="142" customWidth="1"/>
    <col min="15364" max="15364" width="25" style="142" customWidth="1"/>
    <col min="15365" max="15369" width="20.5" style="142" customWidth="1"/>
    <col min="15370" max="15618" width="9" style="142"/>
    <col min="15619" max="15619" width="9" style="142" customWidth="1"/>
    <col min="15620" max="15620" width="25" style="142" customWidth="1"/>
    <col min="15621" max="15625" width="20.5" style="142" customWidth="1"/>
    <col min="15626" max="15874" width="9" style="142"/>
    <col min="15875" max="15875" width="9" style="142" customWidth="1"/>
    <col min="15876" max="15876" width="25" style="142" customWidth="1"/>
    <col min="15877" max="15881" width="20.5" style="142" customWidth="1"/>
    <col min="15882" max="16130" width="9" style="142"/>
    <col min="16131" max="16131" width="9" style="142" customWidth="1"/>
    <col min="16132" max="16132" width="25" style="142" customWidth="1"/>
    <col min="16133" max="16137" width="20.5" style="142" customWidth="1"/>
    <col min="16138" max="16384" width="9" style="142"/>
  </cols>
  <sheetData>
    <row r="1" spans="1:9" ht="21" x14ac:dyDescent="0.35">
      <c r="I1" s="143"/>
    </row>
    <row r="2" spans="1:9" ht="23.25" x14ac:dyDescent="0.35">
      <c r="A2" s="144" t="s">
        <v>943</v>
      </c>
      <c r="B2" s="144"/>
      <c r="C2" s="145"/>
      <c r="D2" s="145"/>
      <c r="E2" s="145"/>
      <c r="F2" s="145"/>
      <c r="G2" s="145"/>
      <c r="H2" s="145"/>
      <c r="I2" s="145"/>
    </row>
    <row r="3" spans="1:9" x14ac:dyDescent="0.3">
      <c r="A3" s="146" t="s">
        <v>170</v>
      </c>
      <c r="B3" s="146" t="s">
        <v>171</v>
      </c>
      <c r="C3" s="147" t="s">
        <v>375</v>
      </c>
      <c r="D3" s="148"/>
      <c r="E3" s="148"/>
      <c r="F3" s="149"/>
      <c r="G3" s="149"/>
      <c r="H3" s="150"/>
      <c r="I3" s="146" t="s">
        <v>174</v>
      </c>
    </row>
    <row r="4" spans="1:9" x14ac:dyDescent="0.3">
      <c r="A4" s="151"/>
      <c r="B4" s="151"/>
      <c r="C4" s="152" t="s">
        <v>376</v>
      </c>
      <c r="D4" s="153" t="s">
        <v>377</v>
      </c>
      <c r="E4" s="153" t="s">
        <v>378</v>
      </c>
      <c r="F4" s="153" t="s">
        <v>379</v>
      </c>
      <c r="G4" s="153" t="s">
        <v>380</v>
      </c>
      <c r="H4" s="154" t="s">
        <v>173</v>
      </c>
      <c r="I4" s="155"/>
    </row>
    <row r="5" spans="1:9" ht="21" x14ac:dyDescent="0.35">
      <c r="A5" s="156">
        <v>1</v>
      </c>
      <c r="B5" s="157" t="s">
        <v>183</v>
      </c>
      <c r="C5" s="158">
        <v>9</v>
      </c>
      <c r="D5" s="159">
        <v>40</v>
      </c>
      <c r="E5" s="159">
        <v>5</v>
      </c>
      <c r="F5" s="160">
        <v>6</v>
      </c>
      <c r="G5" s="160"/>
      <c r="H5" s="161">
        <f t="shared" ref="H5:H10" si="0">SUM(C5:G5)</f>
        <v>60</v>
      </c>
      <c r="I5" s="162">
        <f>H5*100/H10</f>
        <v>36.585365853658537</v>
      </c>
    </row>
    <row r="6" spans="1:9" ht="21" x14ac:dyDescent="0.35">
      <c r="A6" s="163">
        <v>2</v>
      </c>
      <c r="B6" s="164" t="s">
        <v>184</v>
      </c>
      <c r="C6" s="165">
        <v>3</v>
      </c>
      <c r="D6" s="166">
        <v>12</v>
      </c>
      <c r="E6" s="166">
        <v>1</v>
      </c>
      <c r="F6" s="167">
        <v>5</v>
      </c>
      <c r="G6" s="167"/>
      <c r="H6" s="168">
        <f t="shared" si="0"/>
        <v>21</v>
      </c>
      <c r="I6" s="169">
        <f>H6*100/H10</f>
        <v>12.804878048780488</v>
      </c>
    </row>
    <row r="7" spans="1:9" ht="21" x14ac:dyDescent="0.35">
      <c r="A7" s="163">
        <v>3</v>
      </c>
      <c r="B7" s="164" t="s">
        <v>185</v>
      </c>
      <c r="C7" s="165">
        <v>6</v>
      </c>
      <c r="D7" s="166">
        <v>35</v>
      </c>
      <c r="E7" s="166">
        <v>1</v>
      </c>
      <c r="F7" s="167">
        <v>5</v>
      </c>
      <c r="G7" s="167">
        <v>1</v>
      </c>
      <c r="H7" s="168">
        <f t="shared" si="0"/>
        <v>48</v>
      </c>
      <c r="I7" s="169">
        <f>H7*100/H10</f>
        <v>29.26829268292683</v>
      </c>
    </row>
    <row r="8" spans="1:9" ht="21" x14ac:dyDescent="0.35">
      <c r="A8" s="163">
        <v>4</v>
      </c>
      <c r="B8" s="164" t="s">
        <v>186</v>
      </c>
      <c r="C8" s="165"/>
      <c r="D8" s="166">
        <v>14</v>
      </c>
      <c r="E8" s="166">
        <v>1</v>
      </c>
      <c r="F8" s="167">
        <v>3</v>
      </c>
      <c r="G8" s="167"/>
      <c r="H8" s="168">
        <f t="shared" si="0"/>
        <v>18</v>
      </c>
      <c r="I8" s="169">
        <f>H8*100/H10</f>
        <v>10.975609756097562</v>
      </c>
    </row>
    <row r="9" spans="1:9" ht="21" x14ac:dyDescent="0.35">
      <c r="A9" s="170">
        <v>5</v>
      </c>
      <c r="B9" s="171" t="s">
        <v>187</v>
      </c>
      <c r="C9" s="172"/>
      <c r="D9" s="173">
        <v>10</v>
      </c>
      <c r="E9" s="173"/>
      <c r="F9" s="174">
        <v>7</v>
      </c>
      <c r="G9" s="174"/>
      <c r="H9" s="175">
        <f t="shared" si="0"/>
        <v>17</v>
      </c>
      <c r="I9" s="176">
        <f>H9*100/H10</f>
        <v>10.365853658536585</v>
      </c>
    </row>
    <row r="10" spans="1:9" ht="21" x14ac:dyDescent="0.35">
      <c r="A10" s="177"/>
      <c r="B10" s="178" t="s">
        <v>173</v>
      </c>
      <c r="C10" s="179">
        <f>SUM(C5:C9)</f>
        <v>18</v>
      </c>
      <c r="D10" s="179">
        <f>SUM(D5:D9)</f>
        <v>111</v>
      </c>
      <c r="E10" s="179">
        <f>SUM(E5:E9)</f>
        <v>8</v>
      </c>
      <c r="F10" s="179">
        <f>SUM(F5:F9)</f>
        <v>26</v>
      </c>
      <c r="G10" s="179">
        <f>SUM(G5:G9)</f>
        <v>1</v>
      </c>
      <c r="H10" s="180">
        <f t="shared" si="0"/>
        <v>164</v>
      </c>
      <c r="I10" s="181">
        <f>SUM(I5:I9)</f>
        <v>99.999999999999986</v>
      </c>
    </row>
    <row r="11" spans="1:9" ht="21" x14ac:dyDescent="0.35">
      <c r="A11" s="177"/>
      <c r="B11" s="178" t="s">
        <v>174</v>
      </c>
      <c r="C11" s="182">
        <f>C10*100/H10</f>
        <v>10.975609756097562</v>
      </c>
      <c r="D11" s="183">
        <f>D10*100/H10</f>
        <v>67.682926829268297</v>
      </c>
      <c r="E11" s="183">
        <f>E10*100/H10</f>
        <v>4.8780487804878048</v>
      </c>
      <c r="F11" s="183">
        <f>F10*100/H10</f>
        <v>15.853658536585366</v>
      </c>
      <c r="G11" s="183">
        <f>G10*100/H10</f>
        <v>0.6097560975609756</v>
      </c>
      <c r="H11" s="184">
        <f>SUM(C11:G11)</f>
        <v>100</v>
      </c>
      <c r="I11" s="185"/>
    </row>
    <row r="12" spans="1:9" ht="21" x14ac:dyDescent="0.35">
      <c r="A12" s="143"/>
      <c r="B12" s="143"/>
      <c r="C12" s="186"/>
      <c r="D12" s="186"/>
      <c r="E12" s="186"/>
      <c r="F12" s="186"/>
      <c r="G12" s="186"/>
      <c r="H12" s="187"/>
      <c r="I12" s="143"/>
    </row>
    <row r="13" spans="1:9" ht="21" customHeight="1" x14ac:dyDescent="0.35">
      <c r="A13" s="188"/>
      <c r="B13" s="189" t="s">
        <v>699</v>
      </c>
      <c r="D13" s="190"/>
      <c r="E13" s="190"/>
      <c r="I13" s="191"/>
    </row>
    <row r="14" spans="1:9" ht="21" customHeight="1" x14ac:dyDescent="0.35">
      <c r="A14" s="193" t="s">
        <v>702</v>
      </c>
    </row>
    <row r="15" spans="1:9" ht="21" customHeight="1" x14ac:dyDescent="0.3">
      <c r="A15" s="192" t="s">
        <v>701</v>
      </c>
      <c r="B15" s="194"/>
    </row>
    <row r="16" spans="1:9" ht="21" customHeight="1" x14ac:dyDescent="0.3">
      <c r="A16" s="195"/>
      <c r="B16" s="196"/>
      <c r="C16" s="197"/>
      <c r="D16" s="197"/>
      <c r="E16" s="197"/>
    </row>
    <row r="17" spans="1:7" ht="21" customHeight="1" x14ac:dyDescent="0.3">
      <c r="A17" s="195"/>
      <c r="B17" s="196"/>
    </row>
    <row r="18" spans="1:7" ht="21" customHeight="1" x14ac:dyDescent="0.3">
      <c r="A18" s="195"/>
      <c r="B18" s="196"/>
      <c r="C18" s="198" t="s">
        <v>381</v>
      </c>
      <c r="D18" s="198" t="s">
        <v>382</v>
      </c>
      <c r="E18" s="198" t="s">
        <v>383</v>
      </c>
      <c r="F18" s="198" t="s">
        <v>384</v>
      </c>
      <c r="G18" s="198" t="s">
        <v>385</v>
      </c>
    </row>
    <row r="19" spans="1:7" ht="21" customHeight="1" x14ac:dyDescent="0.3">
      <c r="A19" s="199"/>
      <c r="B19" s="196"/>
      <c r="C19" s="197">
        <f>C10</f>
        <v>18</v>
      </c>
      <c r="D19" s="197">
        <f>D10</f>
        <v>111</v>
      </c>
      <c r="E19" s="197">
        <f>E10</f>
        <v>8</v>
      </c>
      <c r="F19" s="142">
        <f>F10</f>
        <v>26</v>
      </c>
      <c r="G19" s="142">
        <f>G10</f>
        <v>1</v>
      </c>
    </row>
    <row r="20" spans="1:7" ht="21" customHeight="1" x14ac:dyDescent="0.3">
      <c r="B20" s="196"/>
      <c r="C20" s="197"/>
      <c r="D20" s="197"/>
      <c r="E20" s="197"/>
    </row>
    <row r="21" spans="1:7" ht="21" customHeight="1" x14ac:dyDescent="0.3">
      <c r="B21" s="200"/>
      <c r="C21" s="197"/>
      <c r="D21" s="197"/>
      <c r="E21" s="197"/>
    </row>
    <row r="22" spans="1:7" ht="21" customHeight="1" x14ac:dyDescent="0.3"/>
  </sheetData>
  <printOptions horizontalCentered="1"/>
  <pageMargins left="0.78740157480314965" right="0.19685039370078741" top="0.39370078740157483" bottom="0.19685039370078741" header="0.39370078740157483" footer="0.62992125984251968"/>
  <pageSetup paperSize="9" scale="90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21</vt:i4>
      </vt:variant>
      <vt:variant>
        <vt:lpstr>ช่วงที่มีชื่อ</vt:lpstr>
      </vt:variant>
      <vt:variant>
        <vt:i4>6</vt:i4>
      </vt:variant>
    </vt:vector>
  </HeadingPairs>
  <TitlesOfParts>
    <vt:vector size="27" baseType="lpstr">
      <vt:lpstr>สารบัญ</vt:lpstr>
      <vt:lpstr>1ผบ.สพท</vt:lpstr>
      <vt:lpstr>2สพท</vt:lpstr>
      <vt:lpstr>3เครือข่าย</vt:lpstr>
      <vt:lpstr>4จบกศ</vt:lpstr>
      <vt:lpstr>5ผลสัมฤทธิ์</vt:lpstr>
      <vt:lpstr>6สถิติ</vt:lpstr>
      <vt:lpstr>7ครูต่อนร</vt:lpstr>
      <vt:lpstr>8แยกระดับ</vt:lpstr>
      <vt:lpstr>9ร.ร.3ขนาดอ.</vt:lpstr>
      <vt:lpstr>10ร.ร.7ขนาดอ.</vt:lpstr>
      <vt:lpstr>11รรไปรวม</vt:lpstr>
      <vt:lpstr>12ห้อง</vt:lpstr>
      <vt:lpstr>13นร.</vt:lpstr>
      <vt:lpstr>14ที่อยู่61</vt:lpstr>
      <vt:lpstr>15อนุบาล</vt:lpstr>
      <vt:lpstr>16ประถม</vt:lpstr>
      <vt:lpstr>17มัธยม</vt:lpstr>
      <vt:lpstr>18แยกขนาด3ขนาด</vt:lpstr>
      <vt:lpstr>19แยกขนาด7ขนาด</vt:lpstr>
      <vt:lpstr>20บุคลากรเขต</vt:lpstr>
      <vt:lpstr>'14ที่อยู่61'!Print_Titles</vt:lpstr>
      <vt:lpstr>'15อนุบาล'!Print_Titles</vt:lpstr>
      <vt:lpstr>'16ประถม'!Print_Titles</vt:lpstr>
      <vt:lpstr>'17มัธยม'!Print_Titles</vt:lpstr>
      <vt:lpstr>'18แยกขนาด3ขนาด'!Print_Titles</vt:lpstr>
      <vt:lpstr>'19แยกขนาด7ขนาด'!Print_Titles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2018-09-10T03:08:17Z</cp:lastPrinted>
  <dcterms:created xsi:type="dcterms:W3CDTF">2018-07-06T09:30:43Z</dcterms:created>
  <dcterms:modified xsi:type="dcterms:W3CDTF">2018-10-08T07:22:53Z</dcterms:modified>
</cp:coreProperties>
</file>